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Список фондов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DATE_FROM">'Sys_Description'!$D$5</definedName>
    <definedName name="DATE_TO">'Sys_Description'!$D$6</definedName>
    <definedName name="ErrCode">'Sys_Description'!$J$5</definedName>
    <definedName name="FUND_COUNT_ALL">'Sys_Description'!$D$17</definedName>
    <definedName name="FUND_COUNT_ALL_ROWS">'Список фондов'!$E$7:$E$178</definedName>
    <definedName name="FUND_COUNT_ALL_STR">'Список фондов'!$F$180</definedName>
    <definedName name="FUND_COUNT_RECEIPT">'Sys_Description'!$D$19</definedName>
    <definedName name="FUND_COUNT_RECEIPT_STR">'Список фондов'!$F$183</definedName>
    <definedName name="FUND_COUNT_RETIRED">'Sys_Description'!$D$18</definedName>
    <definedName name="FUND_COUNT_RETIRED_ALL">'Sys_Description'!$D$20</definedName>
    <definedName name="FUND_COUNT_RETIRED_ROWS">'Список фондов'!$H$7:$H$178</definedName>
    <definedName name="FUND_COUNT_RETIRED_STR">'Список фондов'!$F$185</definedName>
    <definedName name="ISN_ACT_TYPE">'Sys_Description'!$D$11</definedName>
    <definedName name="ISN_ARCHIVE">'Sys_Description'!$D$7</definedName>
    <definedName name="ISN_SECURLEVEL">'Sys_Description'!$D$8</definedName>
    <definedName name="Parameter">'Sys_Description'!$D$15</definedName>
    <definedName name="ParameterSQLDescription">'Sys_Description'!$C$5:$F$13</definedName>
    <definedName name="ProcessDescription">'Sys_Description'!$B$24:$H$33</definedName>
    <definedName name="SELECT_FUND_COUNT_ALL">'Sys_Select'!$C$6</definedName>
    <definedName name="SELECT_FUND_COUNT_RECEIPT">'Sys_Select'!$C$8</definedName>
    <definedName name="SELECT_FUND_COUNT_RETIRED">'Sys_Select'!$C$7</definedName>
    <definedName name="SELECT_ISN_ACT_TYPE">'Sys_Select'!$C$3</definedName>
    <definedName name="SELECT_ISN_ARCHIVE">'Sys_Select'!$C$4</definedName>
    <definedName name="SELECT_Specification_1">'Sys_Select'!$C$11</definedName>
    <definedName name="Specification_1">'Список фондов'!$C$7:$I$178</definedName>
    <definedName name="YEAR_FROM">'Sys_Description'!$D$9</definedName>
    <definedName name="YEAR_TO">'Sys_Description'!$D$10</definedName>
    <definedName name="ProcessDescription" localSheetId="5">'Sys_Description'!$B$24:$H$33</definedName>
    <definedName name="ParameterSQLDescription" localSheetId="5">'Sys_Description'!$C$5:$F$13</definedName>
  </definedNames>
  <calcPr fullCalcOnLoad="1"/>
</workbook>
</file>

<file path=xl/sharedStrings.xml><?xml version="1.0" encoding="utf-8"?>
<sst xmlns="http://schemas.openxmlformats.org/spreadsheetml/2006/main" count="456" uniqueCount="248">
  <si>
    <t>Районное объединение "Сельхозтехника"  Иловлинского  района  Волгоградской  области</t>
  </si>
  <si>
    <t>SELECT_FUND_COUNT_RETIRED</t>
  </si>
  <si>
    <t>YEAR_TO</t>
  </si>
  <si>
    <t>Авиловский сельский  Совет  народных  депутатов Иловлинского района Волгоградской области</t>
  </si>
  <si>
    <t>Примечание</t>
  </si>
  <si>
    <t xml:space="preserve">  Передвижная механизированная колонна  "Иловлинская" Иловлинского района  Волгоградской  области</t>
  </si>
  <si>
    <t>Колхоз "им. Кирова" Большеивановского сельсовета  Иловлинского района  Волгоградской  области</t>
  </si>
  <si>
    <t xml:space="preserve"> Муниципальное учреждение "Центральная  районная больница"  Администрации  Иловлинского района Волгоградской области.</t>
  </si>
  <si>
    <t>Колхоз  "Коммунар"  Паньшинского  сельсовета  Иловлинского  района  Волгоградской  области</t>
  </si>
  <si>
    <t>Комитет  по управлению имуществом Иловлинского  района Волгоградского  области (объединен  с фондом  № 6)</t>
  </si>
  <si>
    <t>Территориальная  избирательная  комиссия  Иловлинского  района  Волгоградской  области.</t>
  </si>
  <si>
    <t>фондов</t>
  </si>
  <si>
    <t>Сиротинский сельский Совет  Иловлинского района Волгоградской области</t>
  </si>
  <si>
    <t>Колхоз "Красный  пахарь" Акимовского  сельсовета Иловлинского  района Волгоградской  области</t>
  </si>
  <si>
    <t>Колхоз  "Красный  партизан"  Качалинского  сельсовета Иловлинского  района Сталинградской  области</t>
  </si>
  <si>
    <t>Александровский сельский Совет народных  депутатов Иловлинского района Волгоградской области</t>
  </si>
  <si>
    <t>Совет депутатов и Администрация Медведевского сельского поселения Иловлинского муниципального района Вологоградской области</t>
  </si>
  <si>
    <t>SELECT_FUND_COUNT_RECEIPT</t>
  </si>
  <si>
    <t>ISN_ARCHIVE</t>
  </si>
  <si>
    <t>Артель  "Красный  партизан"  Иловлинского  района  Сталинградской  области</t>
  </si>
  <si>
    <t>МУП  "Иловлинское  многоотраслевое  производственное  объединение  коммунального  хозяйства"Иловлинского района Волгоградской  области.</t>
  </si>
  <si>
    <t>SELECT_Specification_1</t>
  </si>
  <si>
    <t>Код ошибки</t>
  </si>
  <si>
    <t>SELECT F1.ISN_FUND, FUND_NUM, DOC_RECEIPT_YEAR, FUND_NAME, ACT_DESC,
 isnull (OAF.FUND_NUM_1,'') + isnull(OAF.FUND_NUM_2,'')+ isnull( OAF.FUND_NUM_3,'') as PARENT_FUND
 FROM (
SELECT  top 100 percent   ISN_FUND, ISN_SECURLEVEL, ISN_ARCHIVE, 
  ISNULL(ISNULL(NULLIF(F.FUND_NUM_1,''),NULL)+'-','') + ISNULL(F.FUND_NUM_2,'') + ISNULL(F.FUND_NUM_3, '') FUND_NUM,
  F.DOC_RECEIPT_YEAR,
  CASE F.FUND_NAME_FULL
  WHEN '' THEN F.FUND_NAME_SHORT
  ELSE ISNULL(F.FUND_NAME_FULL,F.FUND_NAME_SHORT)
  END FUND_NAME,
 '№ ' + isnull(A.ACT_NUM,'-') + ' дата ' + cast( datepart (dd,A.ACT_DATE) as varchar)+'/' + cast( datepart (mm,A.ACT_DATE) as varchar)+'/' + cast( datepart (yy,A.ACT_DATE) as varchar)+ isnull( A.ACT_NAME ,'') as ACT_DESC
FROM      (
           SELECT DISTINCT ISN_FUND as ISN_FUND_1,
                           ISN_ACT_TYPE, ACT_NUM, ACT_NAME, ACT_DATE
           FROM 
              (SELECT ISN_REF_ACT, ISN_ACT as R_ISN_ACT FROM dbo.tblREF_ACT WHERE KIND=701)AS R 
               RIGHT OUTER JOIN
               dbo.tblACT ON dbo.tblACT.ISN_ACT=R.R_ISN_ACT
               WHERE MOVEMENT_FLAG=2 AND Deleted=0 AND ISN_ACT_TYPE IN (2,3,4,6,8,12,16389,16381)
) AS A 
           RIGHT OUTER JOIN dbo.tblFUND AS F ON A.ISN_FUND_1 = F.ISN_FUND
WHERE     (F.Deleted = 0) AND F.ISN_ARCHIVE = @ISN_ARCHIVE
           AND F.ISN_SECURLEVEL IN (@ISN_SECURLEVEL) ORDER BY WEIGHT ) as F1
LEFT OUTER JOIN
                      dbo.tblFUND_OAF AS OAF ON F1.ISN_FUND = OAF.ISN_CHILD_FUND</t>
  </si>
  <si>
    <t>Администрация Логовского поссовета Иловлинского  района  Волгоградской  области</t>
  </si>
  <si>
    <t>SELECT_FUND_COUNT_ALL</t>
  </si>
  <si>
    <t>Колхоз "Озерский" Озерского  сельсовета  Иловлинского  района Волгоградской  области</t>
  </si>
  <si>
    <t>Коммитет по физкультуре и спорту исполнительного коммитета Иловлинского районного Совета депутатов трудящихся</t>
  </si>
  <si>
    <t>Совет депутатов и Администрация Краснодонского сельского поселения Иловлинского района Волгоградской области</t>
  </si>
  <si>
    <t>Y</t>
  </si>
  <si>
    <t>SELECT ISN_ARCHIVE FROM tblARCHIVE</t>
  </si>
  <si>
    <t>ГУ  "Иловлинское  лесничество" Волгоградской области"</t>
  </si>
  <si>
    <t>Совхоз  "Трехостровской" Трехостровкого  сельсовета  Иловлинского района  Волгоградской  области</t>
  </si>
  <si>
    <t>172 (Сто семьдесят два)</t>
  </si>
  <si>
    <t>Администрация Фастовского  сельсовета Иловлинского  района  Волгоградской  области</t>
  </si>
  <si>
    <t>FUND_COUNT_RETIRED_STR</t>
  </si>
  <si>
    <t>Колхоз  "7 Ноября"  Ново-Григорьеский сельсовет  Логовского  района  Сталинградской  области</t>
  </si>
  <si>
    <t>Кол-во всего</t>
  </si>
  <si>
    <t xml:space="preserve">Редакция  газеты  "За  коммунизм"  Логовского  района   Сталинградской  области </t>
  </si>
  <si>
    <t>Отделение  Федерального  казначейства  по  Иловлинскому  району  Волгоградской  области.</t>
  </si>
  <si>
    <t xml:space="preserve">Материалы по выборам в местные Советы депутатов трудящихся </t>
  </si>
  <si>
    <t>Колхоз "Путь  Ильича"  Ширяевского  сельсовета Солодчинского  района  Сталинградской  области</t>
  </si>
  <si>
    <t>end</t>
  </si>
  <si>
    <t>Совхоз "Коммунар"  Сиротинского сельсовета Иловлинского района Волгоградской области</t>
  </si>
  <si>
    <t>Совхоз  "Коммунист"  Иловлинского  поссовета  Иловлинского района  Волгоградской  области</t>
  </si>
  <si>
    <t xml:space="preserve"> Иловлинская ПМК  "Сельхозводстрой"</t>
  </si>
  <si>
    <t>SELECT_ISN_ARCHIVE</t>
  </si>
  <si>
    <t>Песчанский сельский  Совет Народных депутатов Иловлинского  района  Волгоградской области</t>
  </si>
  <si>
    <t>Иловлинский ремонтно строительный участок "Облремстройтеста"  Иловлинского  района   Волгоградской  области.</t>
  </si>
  <si>
    <t xml:space="preserve"> Районное Управление сельского хозяйства Иловлинского района Волгоградской области</t>
  </si>
  <si>
    <t>Акимовский  сельский  Совет  Иловлинского  района  Сталинградской  области</t>
  </si>
  <si>
    <t>Рыбколхоз  "Красный  рыболов"  Новогригорьевского  сельсовета  Иловлинского  района Волгоградской  области</t>
  </si>
  <si>
    <t>всего на хранении на данный момент</t>
  </si>
  <si>
    <t>Колхоз  "17  партсъезд" Камышинского сельсовета  Логовского  района   Сталинградской  области</t>
  </si>
  <si>
    <t>ОАО "Сиротинское"</t>
  </si>
  <si>
    <t>Иловлинский районный Совет Народных депутатов и его исполнительный коммитет</t>
  </si>
  <si>
    <t>Трехостровской сельский Совет народных  депутатов Иловлинского района Волгоградской области</t>
  </si>
  <si>
    <t>ISN_ACT_TYPE</t>
  </si>
  <si>
    <t>FUND_COUNT_ALL_STR</t>
  </si>
  <si>
    <t>Колхоз "Путь  хлебороба"  Озерского  сельсовета  Логовского  района  Сталинградской  области.</t>
  </si>
  <si>
    <t>"Обьединенный фонд" Ликвидированные кооперативы, малые предприятия"(МУП Иловлинские комунальные сети, Сельскохозяйственный кредитный потребительский кооператив "Старт", МУП КХ "Кондрашовское", СПССК "Маяк", ТОО МП "Ориентир", ООО "Управляющая компания Иловлинского района"</t>
  </si>
  <si>
    <t>Колхоз "Крупской" Старо-Григорьевского сельсовета  Логовского  района  Сталинградской  области</t>
  </si>
  <si>
    <t>Ко-во выбыло</t>
  </si>
  <si>
    <t>Логовский  плодозавод Иловлинского  района  Волгоградской  области</t>
  </si>
  <si>
    <t>Администрация  Александровского сельсовета Иловлинского  района  Волгоградской  области</t>
  </si>
  <si>
    <t>Качалинский сельский Совет  народных  депутатов Иловлинского района Волгоградской области</t>
  </si>
  <si>
    <t>Рыбколхоз  "20 лет Октября" Иловлинского  посcовета  Волгоградской  области</t>
  </si>
  <si>
    <t>Совет депутатов и Администрация Ширяевского сельского поселения Иловлинского муниципального поселения Волгоградской области</t>
  </si>
  <si>
    <t>SELECT F.ISN_FUND,
  ISNULL(ISNULL(NULLIF(F.FUND_NUM_1,''),NULL)+'-','') + ISNULL(F.FUND_NUM_2,'') + ISNULL(F.FUND_NUM_3, '') FUND_NUM,
  F.DOC_RECEIPT_YEAR,
  (SELECT MIN(tblACT.ACT_DATE)
  FROM tblACT
  WHERE tblACT.ISN_FUND = F.ISN_FUND
   AND tblACT.MOVEMENT_FLAG = 0
   AND tblACT.ACT_DATE BETWEEN @DATE_FROM AND @DATE_TO) ACT_DATE,
  CASE F.FUND_NAME_FULL
  WHEN '' THEN F.FUND_NAME_SHORT
  ELSE ISNULL(F.FUND_NAME_FULL,F.FUND_NAME_SHORT)
  END FUND_NAME,
  CASE F.PRESENCE_FLAG
   WHEN 'B' THEN
   CASE F.ABSENCE_REASON
    WHEN 'A' THEN 'выбыл: переданный'
    WHEN 'B' THEN 'выбыл: присоединенный'
    WHEN 'C' THEN 'выбыл: утраченный'
    WHEN 'D' THEN 'выбыл: выделенный к уничтожению'
    ELSE 'выбыл: ' + ISNULL(F.ABSENCE_REASON,'-')
   END
  END PRESENCE
 FROM tblFUND F
 WHERE F.ISN_ARCHIVE = @ISN_ARCHIVE
  AND F.ISN_SECURLEVEL IN (@ISN_SECURLEVEL)
  AND F.DOC_RECEIPT_YEAR BETWEEN @YEAR_FROM AND @YEAR_TO
  AND  (F.DOC_RECEIPT_YEAR BETWEEN @YEAR_FROM AND @YEAR_TO
   OR ( EXISTS (SELECT 1 FROM tblACT
     WHERE F.ISN_FUND = tblACT.ISN_FUND
      AND tblACT.MOVEMENT_FLAG = 0
      AND tblACT.ACT_DATE BETWEEN @DATE_FROM AND @DATE_TO)
    AND F.DOC_RECEIPT_YEAR IS NULL
      )
   )
 ORDER BY WEIGHT</t>
  </si>
  <si>
    <t>Логовское  РТП Иловлинского  района  Волгоградской  области. Объеденен с фондом № 13</t>
  </si>
  <si>
    <t>спецификация</t>
  </si>
  <si>
    <t>Администрация  Иловлинского поссовета  Иловлинского  района  Волгоградской  области</t>
  </si>
  <si>
    <t xml:space="preserve">  "Качалинский  элеватор" Иловлинского района   Волгоградской  области</t>
  </si>
  <si>
    <t>ОАО  "Иловлинская МПМК"  Волгоградской области.</t>
  </si>
  <si>
    <t>Номер фонда</t>
  </si>
  <si>
    <t>Старо-Григорьевский сельский  Совет  Логовского  района   Сталинградской  области</t>
  </si>
  <si>
    <t>выбыло всего</t>
  </si>
  <si>
    <t>Совет депутатов и Администрация Большеивановского сельского совета Иловлинского района Волгоградской области</t>
  </si>
  <si>
    <t>Год акта выбытия</t>
  </si>
  <si>
    <t>Колхоз им.  " 1 Мая"  Сталинградской  области</t>
  </si>
  <si>
    <t>Колхоз  "Победа"  Фастовского  сельсовета  Иловлинского  района  Сталинградской  области</t>
  </si>
  <si>
    <t>-</t>
  </si>
  <si>
    <t>Колхоз  "12 лет Октября"  Сиротинского  сельсовета   Логовского  района   Сталинградской  области</t>
  </si>
  <si>
    <t>Районный отдел  статистики</t>
  </si>
  <si>
    <t>Кисляковский  сельский  Совет  Иловлинского  района  Сталинградской  области</t>
  </si>
  <si>
    <t>Логовский райпромкомбинат Логовского района Волгоградской области</t>
  </si>
  <si>
    <t>выбыло фондов за год</t>
  </si>
  <si>
    <t>действие</t>
  </si>
  <si>
    <t>Колхоз "1 Мая"  Зимовского  сельсовета  Логовского  района  Сталинградской  области</t>
  </si>
  <si>
    <t>Соответствующее поле в Web</t>
  </si>
  <si>
    <t>Значение параметра</t>
  </si>
  <si>
    <t>Specification_1</t>
  </si>
  <si>
    <t>Колхоз  "1  августа"  Яблочно-Пятидесятинского  сельсовета  Иловлинского  района  Сталинградской  области.</t>
  </si>
  <si>
    <t>Дата первого поступления</t>
  </si>
  <si>
    <t>Примечания</t>
  </si>
  <si>
    <t>2, 3, 4, 6, 8, 12</t>
  </si>
  <si>
    <t>Колхоз "Путь  хлебороба"  Логовского поссовета Иловлинского  района Волгоградской области</t>
  </si>
  <si>
    <t>Районное  производственное  управление  бытового  обслуживания  населения Иловлинского  района  Волгоградской  области.</t>
  </si>
  <si>
    <t>"Иловляагропромснаб"  Иловлинского  района   Волгоградской  области</t>
  </si>
  <si>
    <t>0, 1, 2, 3</t>
  </si>
  <si>
    <t>Озерский сельский Совет  народных  депутатов Иловлинского района Волгоградской области</t>
  </si>
  <si>
    <t>Кондрашовский сельский Совет народных  депутатов Иловлинского  района Волгоградской области</t>
  </si>
  <si>
    <t>Комитет  народного  контроля  Иловлинского  района  Волгоградской  области</t>
  </si>
  <si>
    <t/>
  </si>
  <si>
    <t>Муниципальное  предприятие  "Иловлинское  бюро  технической  инвентаризации  и  приватизации"  Волгоградской  области</t>
  </si>
  <si>
    <t>Старо-Григорьеское  Сельпо</t>
  </si>
  <si>
    <t>Коммитет экономики и управления муниципальным имуществом Администрации Иловлинского района</t>
  </si>
  <si>
    <t>Название фонда</t>
  </si>
  <si>
    <t>лист</t>
  </si>
  <si>
    <t>Колхоз  "Красный  партизан"  Стародонского  сельсовета   Логовского  района   Сталинградской  области.</t>
  </si>
  <si>
    <t>Совхоз  "Кузнецовский"  Краснодонского  сельсовета  Иловлинского  района   Волгоградской  области</t>
  </si>
  <si>
    <t>Производственный  сельскохозяйственный  кооператив  "Возрождение" Иловлинского  района   Волгоградской  области</t>
  </si>
  <si>
    <t>Совет депутатов и Администрация Сиротинского сельского поселения Иловлинского муниципального района Волгоградской области</t>
  </si>
  <si>
    <t>Колхоз  "им.  Ворошилова"  Фастовского сельсовета  Иловлинского  района  Сталинградской  области</t>
  </si>
  <si>
    <t>Открытое акционерное общество "Иловлинское АТП"</t>
  </si>
  <si>
    <t>Иловлинская   "Агропромхимия" Иловлинского района Волгоградской  области</t>
  </si>
  <si>
    <t>DATE_FROM</t>
  </si>
  <si>
    <t>2016</t>
  </si>
  <si>
    <t>Колхоз  "им.  Буденного"  Иловлинского  сельсовета  Иловлинского  района</t>
  </si>
  <si>
    <t>Ширяевский сельский Совет народных  депутатов Иловлинского района Волгоградской области</t>
  </si>
  <si>
    <t>ФИО директора</t>
  </si>
  <si>
    <t>Колхоз  "Красный  Октябрь" Песчанского  сельсовета  Иловлинского  района</t>
  </si>
  <si>
    <t xml:space="preserve"> Колхоз  им.  Молотова  Красноярского  сельсовета  Иловлинского  района  Сталинградской  области</t>
  </si>
  <si>
    <t>МУП  КХ  "Качалинское"  Иловлинского  района   Волгоградской  области.</t>
  </si>
  <si>
    <t>Солодчинская  зональная  база  комплектации Иловлинского  района   Волгоградской  области</t>
  </si>
  <si>
    <t>поле</t>
  </si>
  <si>
    <t>Иловлинский  хлебозавод   Волгоградской  области</t>
  </si>
  <si>
    <t>Совхоз  "Ширяйский"  Ширяевского сельсовета Иловлинского  района  Волгоградской  области</t>
  </si>
  <si>
    <t>Кол-во поступило</t>
  </si>
  <si>
    <t>Муниципальное унитарное предприятие "Иловлинская типография"</t>
  </si>
  <si>
    <t>Администрация Медведевского сельсовета  Иловлинского  района   Волгоградской  области</t>
  </si>
  <si>
    <t>было ISN_ACT_TYPE IN(2,3,4,6,8,12,16389,16381), в БД не хватает двух последних ISN</t>
  </si>
  <si>
    <t>Совет депутатов и Администрация Трехостровского сельского поселения Иловлинского муниципального района Волгоградской области</t>
  </si>
  <si>
    <t>Исполком  Логовского  районного  Совета  депутатов  трудящихся Волгоградской  области</t>
  </si>
  <si>
    <t>Код фонда</t>
  </si>
  <si>
    <t>FUND_COUNT_RECEIPT_STR</t>
  </si>
  <si>
    <t>Администрация Авиловского сельсовета Иловлинского  района  Волгоградской  области</t>
  </si>
  <si>
    <t>Колхоз "Красная звезда" Вилтовского  сельсовета  Логовского  района  Сталинградской  области</t>
  </si>
  <si>
    <t>Редакция газеты  "Донской вестник"  Иловлинского  района</t>
  </si>
  <si>
    <t>расшифровка подписи</t>
  </si>
  <si>
    <t>Колхоз  "Большевик"  Шишикинского  сельсовета  Иловлинского  района  Волгоградской  области.</t>
  </si>
  <si>
    <t>МУ  "Служба  заказчика"  Иловлинского  района   Волгоградской  области</t>
  </si>
  <si>
    <t>Отдел образования Администрации Иловлинского района Волгоградской области</t>
  </si>
  <si>
    <t>Свободный номер</t>
  </si>
  <si>
    <t>array</t>
  </si>
  <si>
    <t>Администрация Ширяевского  сельсовета Иловлинского  района  Волгоградской  области</t>
  </si>
  <si>
    <t>SELECT F1.ISN_FUND, FUND_NUM, DOC_RECEIPT_YEAR, FUND_NAME, ACT_DESC, ACT_YEAR,
 isnull (OAF.FUND_NUM_1,'') + isnull(OAF.FUND_NUM_2,'')+ isnull( OAF.FUND_NUM_3,'') as PARENT_FUND
 FROM 
(SELECT  top 100 percent   F.ISN_FUND, ISN_SECURLEVEL, ISN_ARCHIVE, 
  ISNULL(ISNULL(NULLIF(F.FUND_NUM_1,''),NULL)+'-','') + ISNULL(F.FUND_NUM_2,'') + ISNULL(F.FUND_NUM_3, '') FUND_NUM,
  F.DOC_RECEIPT_YEAR,
  CASE F.FUND_NAME_FULL
  WHEN '' THEN F.FUND_NAME_SHORT
  ELSE ISNULL(F.FUND_NAME_FULL,F.FUND_NAME_SHORT)
  END FUND_NAME,
  ACT_DESC, ACT_YEAR
 FROM 
     (SELECT ISN_FUND, 
             '№ ' + isnull(ACT_NUM,'-') + ' дата ' + cast( datepart (dd,ACT_DATE) as varchar)+'/' + cast( datepart (mm,ACT_DATE) as varchar)+'/' + cast( datepart (yy,ACT_DATE) as varchar)+ ' ' + isnull( ACT_NAME ,'') as ACT_DESC,  datepart (yy,ACT_DATE) as ACT_YEAR
      FROM         dbo.tblACT 
      WHERE     (ACT_OBJ = 701) AND (MOVEMENT_FLAG = '2') AND Deleted=0 AND ISN_ACT_TYPE IN (@ISN_ACT_TYPE)
                 AND  datepart (yy,ACT_DATE)&lt;@YEAR_TO+1
      ) as A
RIGHT OUTER JOIN dbo.tblFUND AS F ON A.ISN_FUND = F.ISN_FUND
WHERE     (F.Deleted = 0)  AND F.ISN_ARCHIVE = @ISN_ARCHIVE
           AND F.ISN_SECURLEVEL IN (@ISN_SECURLEVEL)
           AND DOC_RECEIPT_YEAR&lt;@YEAR_TO+1
            ORDER BY WEIGHT ) as F1
LEFT OUTER JOIN
                      dbo.tblFUND_OAF AS OAF ON F1.ISN_FUND = OAF.ISN_CHILD_FUND</t>
  </si>
  <si>
    <t>Ресторан  "Казачий  Курень"  Иловлинского  района   Волгоградской  области</t>
  </si>
  <si>
    <t>Большеивановский сельский Совет народных  депутатов Иловлинского  района Волгоградской области</t>
  </si>
  <si>
    <t>Иловлинская  районная  Дума</t>
  </si>
  <si>
    <t>SELECT_ISN_ACT_TYPE</t>
  </si>
  <si>
    <t>Дата</t>
  </si>
  <si>
    <t>Совет депутатов  и Администрация Логовского сельского поселения Иловлинского района  Волгоградской области</t>
  </si>
  <si>
    <t>Параметры для SQL в коде</t>
  </si>
  <si>
    <t>Спецификация</t>
  </si>
  <si>
    <t>значение</t>
  </si>
  <si>
    <t>Выбыло  гг.</t>
  </si>
  <si>
    <t>Хмелевской сельский Совет Сиротинского  района   Сталинградской  области</t>
  </si>
  <si>
    <t>Колхоз  "Путь  к  миру"  Камышинского  сельсовета   Логовского  района   Сталинградкой  области</t>
  </si>
  <si>
    <t>Совет народных депутатов и Администрация Озерского сельского поселения Иловлинского муниципального района Волгоградской области</t>
  </si>
  <si>
    <t>МУП "Иловлинская Центральная районная  аптека" Волгоградской  области</t>
  </si>
  <si>
    <t>Артель "Объединение"  и "Борьба за план"</t>
  </si>
  <si>
    <t>Prop_Year</t>
  </si>
  <si>
    <t>Краснодонский сельский Совет народных  депутатов Иловлинского района Волгоградской области</t>
  </si>
  <si>
    <t>Расчеты с эксельными формулами</t>
  </si>
  <si>
    <t>select</t>
  </si>
  <si>
    <t xml:space="preserve">Колхоз  "Красная  заря"  Озерского сельсовета  Логовского  района  Сталинградской  области  </t>
  </si>
  <si>
    <t>ISN_SECURLEVEL</t>
  </si>
  <si>
    <t xml:space="preserve">Иловлинский районный комитет профсоюза работников сельского хозяйства </t>
  </si>
  <si>
    <t>Администрация Сиротинского сельсовета Иловлинского  района  Волгоградской  области</t>
  </si>
  <si>
    <t>YEAR_FROM</t>
  </si>
  <si>
    <t>Контрольно-счетная палата Иловлинского муниципального района Волгоградской области</t>
  </si>
  <si>
    <t>declare @t_1 table (ISN bigint)
declare @param_str nvarchar(max)
INSERT @t_1 (ISN)
SELECT ISN_ACT_TYPE FROM tblACT_TYPE_CL WHERE [NAME] IN ('акт приема-передачи документов на хранение',
'акт о неисправимых повреждениях документов',
'акт о необнаружении документов, пути розыска которых исчерпаны',
'акт о выделении к уничтожению документов, не подлежащих хранению',
'акт возврата архивных документов собственнику',
'акт об изъятии подлинных единиц хранения, архивных документов') AND PROTECTED='Y'
set @param_str  =cast( (select cast(ISN as varchar)+ ',' as 'data()' from @t_1 for xml path('')) as varchar(max))
set @param_str  =left(@param_str, len(@param_str)-1) 
SELECT @param_str AS NUM_STRING</t>
  </si>
  <si>
    <t>Колхоз  "Красноярcкий"  Песчанского  сельсовета  Иловлинского  района</t>
  </si>
  <si>
    <t>Общая строка параметров</t>
  </si>
  <si>
    <t xml:space="preserve">Государственная инспекция по закупкам и  качеству сельхозпродуктов по Иловлинскому району </t>
  </si>
  <si>
    <t>Колхоз " 1  Мая"  Ново-Григорьевского сельсовета  Логовского райисполкома   Сталинградской  области</t>
  </si>
  <si>
    <t>Качалинская  МТС Иловлинского  района   Сталинградской  области</t>
  </si>
  <si>
    <t>Совет депутатов и Администрация Новогригорьевского сельского поселения Иловлинского муниципального района Волгоградской области</t>
  </si>
  <si>
    <t xml:space="preserve">Жилищно-коммунальный  отдел  Администрации  Иловлинского  района   Волгоградской  области. </t>
  </si>
  <si>
    <t>Иловлинский районый узел почтовой связи УФПС Волгоградской области</t>
  </si>
  <si>
    <t xml:space="preserve">Артель  "Путь  кустаря"  </t>
  </si>
  <si>
    <t>Колхоз  "Камышинский"  Логовского  района   Сталинградской  области</t>
  </si>
  <si>
    <t xml:space="preserve">Колхоз  "Красный  путь"  Логовского  района  Сталинградской  области.  </t>
  </si>
  <si>
    <t>поступило за год</t>
  </si>
  <si>
    <t>"Дума и Администрация Иловлинского городского поселения" Иловлинского района Волгоградской области</t>
  </si>
  <si>
    <t>(цифрами, прописью)</t>
  </si>
  <si>
    <t>Предыдущее значение</t>
  </si>
  <si>
    <t>Администрация Иловлинского района Волгоградской области</t>
  </si>
  <si>
    <t>put_NumToStr</t>
  </si>
  <si>
    <t>Иловлинский  райпищекомбинат   Сталинградской  области.</t>
  </si>
  <si>
    <t>Б-Перекопский сельский  Совет Сиротинского  района   Сталинградской  области</t>
  </si>
  <si>
    <t>Товарищество  с  ограниченной  ответственностью  "Восход"</t>
  </si>
  <si>
    <t>Межсовхозный  лесхоз  Иловлинского  посcовета  Иловлинского района Волгоградской  области</t>
  </si>
  <si>
    <t>Отметка о выбытии</t>
  </si>
  <si>
    <t>Станция  по  борьбе  с  болезнями  животных   Иловлинский  район   Волгоградской  области</t>
  </si>
  <si>
    <t>Совхоз "Кондрашовский"  Кондрашовский сельсовет  Иловлинского  района  Волгоградской  области</t>
  </si>
  <si>
    <t>Администрация Озерского сельсовета Иловлинского  района  Волгоградской  области</t>
  </si>
  <si>
    <t>Колхоз  "Широковский"  Фастовского  сельсовета  Иловлинского  района  Волгоградской  области</t>
  </si>
  <si>
    <t>Совет депутатов и Администрация Кондрашовского сельского поселения Иловлинского района Волгоградской области</t>
  </si>
  <si>
    <t>Иловлинский поселковый Совет народных  депутатов Иловлинского района Волгоградской области</t>
  </si>
  <si>
    <t>Объединение учреждений культуры Иловлинского района Волгоградской области</t>
  </si>
  <si>
    <t>Список фондов</t>
  </si>
  <si>
    <t>Колхоз им. XXII съезда КПСС Александровского сельсовета  Иловлинского района Волгоградской области</t>
  </si>
  <si>
    <t>Администрация  Качалинского  сельсовета Иловлинского  района   Волгоградской  области</t>
  </si>
  <si>
    <t xml:space="preserve">Колхоз  "им.  Ленина"  Александровского  сельсовета  Солодчинского  района  Сталинградской  области  </t>
  </si>
  <si>
    <t>Яблочно-Пятидесятинский  сельский Совет Иловлинского района Волгоградской области</t>
  </si>
  <si>
    <t>Совхоз  "Авиловский"  Иловлинского  района   Волгоградской  области</t>
  </si>
  <si>
    <t>Prop_ISN_SECURLEVEL</t>
  </si>
  <si>
    <t>DATE_TO</t>
  </si>
  <si>
    <t>Иловлинский  промкомбинат  Сталинградской  области</t>
  </si>
  <si>
    <t>Колхоз  "Коммунар" Сиротинского сельсовета  Логовского  района  Сталинградской  области</t>
  </si>
  <si>
    <t>Подпись</t>
  </si>
  <si>
    <t>0 (Ноль)</t>
  </si>
  <si>
    <t>Выездинский  сельский  Совет  Логовского  района  Сталинградской  области</t>
  </si>
  <si>
    <t>Инспекция  Министерства РФ по  налогам  и  сбором по  Иловлинскому  району   Волгоградской  области</t>
  </si>
  <si>
    <t>Администрация Трехостровского  сельсовета Иловлинского  района  Волгоградской  области</t>
  </si>
  <si>
    <t>Колхоз "Новый  быт"  Озерского  сельсовета  Логовского  района  Сталинградской  области</t>
  </si>
  <si>
    <t>spec</t>
  </si>
  <si>
    <t>Логовский поселковый Совет народных депутатов Иловлинского района Волгоградской области</t>
  </si>
  <si>
    <t>Администрация  Краснодонского  сельсовета Иловлинского  района  Волгоградской  области</t>
  </si>
  <si>
    <t>Совет депутатов и Администрация Качалинского сельского поселения Иловлинского района Волгоградской области</t>
  </si>
  <si>
    <t>Совхоз "Пролетарий" Медведевского сельсовета   Иловлинского района  Волгоградской  области</t>
  </si>
  <si>
    <t xml:space="preserve">Камышинский сельский  Совет  Сиротинского  района  Сталинградской  области </t>
  </si>
  <si>
    <t>put</t>
  </si>
  <si>
    <t>Территориальное управление Иловлинского муниципального района Комитета бюджетно-финансовой политики и казначейства Администрации Волгоградской области.</t>
  </si>
  <si>
    <t>Районное агропромышленное объеденение Иловлинского района Волгоградской области</t>
  </si>
  <si>
    <t>поступило</t>
  </si>
  <si>
    <t>Колхоз  "им.  Ворошилова"  Логовского  сельсовета  Логовского  района</t>
  </si>
  <si>
    <t>Медведевский сельский Совет народных  депутатов Иловлинского района Волгоградской области</t>
  </si>
  <si>
    <t>Новогригорьевский сельский Совет народных депутатов Иловлинского района Волгоградской области</t>
  </si>
  <si>
    <t>Комитет  по  земельным  ресурсам  и  землеустройству Иловлинского  района   Волгоградской  области</t>
  </si>
  <si>
    <t>Администрация Больше-Ивановского сельсовета  Иловлинского  района  Волгоградской  области</t>
  </si>
  <si>
    <t>Совет депутатов и Администрация Александровского сельского поселения Иловлинского района Волгградской области</t>
  </si>
  <si>
    <t>Колхоз  "Путь  к  коммунизму"  Я-Пятидесятинского  сельсовета Иловлинского  района</t>
  </si>
  <si>
    <t>Администрация Ново-Григорьевского сельсовета Иловлинского  района  Волгоградской  области</t>
  </si>
  <si>
    <t>Колхоз  "Борьба  за  мир"  Больше-Воробцовского  сельсовета  Солодчинского  района  Сталинградской  области.</t>
  </si>
  <si>
    <t>Фастовский сельский Совет народных  депутатов Иловлинского района Волгоградской области</t>
  </si>
  <si>
    <t>Иловлинское  районное  потребительское общество Волгоградской области.</t>
  </si>
  <si>
    <t xml:space="preserve">Сиротинский райпотребсоюз  Сиротинский  район   Сталинградская  область </t>
  </si>
  <si>
    <t>Название параметра в запросе</t>
  </si>
  <si>
    <t>Колхоз  "Новая  жизнь"  Паньшинского  сельсовета  Иловлинского  района  Сталинградской  области</t>
  </si>
  <si>
    <t>Отдел социальной защиты населения администрации Иловлинского района</t>
  </si>
  <si>
    <t>Хмелевской  сельский  Совет  Логовского  района   Сталинградской  области.</t>
  </si>
  <si>
    <t>Совет депутатов и  Администрация Авиловского сельского поселения Иловлинского района Волгоградской области</t>
  </si>
  <si>
    <t>Администрация  Кондрашовского  сельсовета  Иловлинского  района   Волгоградской  области</t>
  </si>
  <si>
    <t>Колхоз  "им.  Сталина"  Александровского  сельсовета  Солодчинского  района  Сталинградской  области.</t>
  </si>
  <si>
    <t>Параметры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</si>
</sst>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4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i/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0" xfId="0" applyFill="1" applyAlignment="1">
      <alignment/>
    </xf>
    <xf numFmtId="0" fontId="9" fillId="0" borderId="11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9" fillId="0" borderId="0" xfId="0" applyFont="1" applyAlignment="1">
      <alignment horizontal="right"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31" xfId="0" applyBorder="1" applyAlignment="1">
      <alignment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9" fillId="0" borderId="32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24" borderId="33" xfId="0" applyFill="1" applyBorder="1" applyAlignment="1">
      <alignment/>
    </xf>
    <xf numFmtId="0" fontId="0" fillId="24" borderId="34" xfId="0" applyFill="1" applyBorder="1" applyAlignment="1">
      <alignment/>
    </xf>
    <xf numFmtId="0" fontId="0" fillId="24" borderId="35" xfId="0" applyFill="1" applyBorder="1" applyAlignment="1">
      <alignment wrapText="1"/>
    </xf>
    <xf numFmtId="0" fontId="0" fillId="24" borderId="36" xfId="0" applyFill="1" applyBorder="1" applyAlignment="1">
      <alignment/>
    </xf>
    <xf numFmtId="0" fontId="0" fillId="24" borderId="37" xfId="0" applyFill="1" applyBorder="1" applyAlignment="1">
      <alignment/>
    </xf>
    <xf numFmtId="0" fontId="0" fillId="24" borderId="35" xfId="0" applyFill="1" applyBorder="1" applyAlignment="1">
      <alignment/>
    </xf>
    <xf numFmtId="0" fontId="0" fillId="24" borderId="38" xfId="0" applyFill="1" applyBorder="1" applyAlignment="1">
      <alignment/>
    </xf>
    <xf numFmtId="0" fontId="0" fillId="24" borderId="39" xfId="0" applyFill="1" applyBorder="1" applyAlignment="1">
      <alignment/>
    </xf>
    <xf numFmtId="0" fontId="0" fillId="24" borderId="40" xfId="0" applyFill="1" applyBorder="1" applyAlignment="1">
      <alignment/>
    </xf>
    <xf numFmtId="14" fontId="0" fillId="24" borderId="36" xfId="0" applyNumberFormat="1" applyFill="1" applyBorder="1" applyAlignment="1">
      <alignment/>
    </xf>
    <xf numFmtId="14" fontId="0" fillId="24" borderId="41" xfId="0" applyNumberFormat="1" applyFill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0" fontId="0" fillId="0" borderId="44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45" xfId="0" applyFill="1" applyBorder="1" applyAlignment="1">
      <alignment wrapText="1"/>
    </xf>
    <xf numFmtId="0" fontId="9" fillId="24" borderId="11" xfId="0" applyFont="1" applyFill="1" applyBorder="1" applyAlignment="1">
      <alignment horizontal="left" vertical="top" wrapText="1"/>
    </xf>
    <xf numFmtId="0" fontId="0" fillId="24" borderId="46" xfId="0" applyFill="1" applyBorder="1" applyAlignment="1">
      <alignment vertical="top" wrapText="1"/>
    </xf>
    <xf numFmtId="14" fontId="21" fillId="0" borderId="0" xfId="0" applyNumberFormat="1" applyFont="1" applyAlignment="1">
      <alignment horizontal="left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/>
    </xf>
    <xf numFmtId="0" fontId="22" fillId="0" borderId="31" xfId="0" applyFont="1" applyBorder="1" applyAlignment="1">
      <alignment horizontal="center"/>
    </xf>
    <xf numFmtId="0" fontId="21" fillId="0" borderId="42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21" fillId="0" borderId="43" xfId="0" applyFont="1" applyBorder="1" applyAlignment="1">
      <alignment horizontal="left" vertical="top" wrapText="1"/>
    </xf>
    <xf numFmtId="0" fontId="21" fillId="0" borderId="47" xfId="0" applyFont="1" applyBorder="1" applyAlignment="1">
      <alignment horizontal="left" vertical="top" wrapText="1"/>
    </xf>
    <xf numFmtId="0" fontId="21" fillId="0" borderId="48" xfId="0" applyFont="1" applyBorder="1" applyAlignment="1">
      <alignment horizontal="left" vertical="top" wrapText="1"/>
    </xf>
    <xf numFmtId="0" fontId="21" fillId="0" borderId="49" xfId="0" applyFont="1" applyBorder="1" applyAlignment="1">
      <alignment horizontal="left" vertical="top" wrapText="1"/>
    </xf>
    <xf numFmtId="0" fontId="21" fillId="0" borderId="50" xfId="0" applyFont="1" applyBorder="1" applyAlignment="1">
      <alignment horizontal="left" vertical="top" wrapText="1"/>
    </xf>
    <xf numFmtId="0" fontId="21" fillId="0" borderId="51" xfId="0" applyFont="1" applyBorder="1" applyAlignment="1">
      <alignment horizontal="left" vertical="top" wrapText="1"/>
    </xf>
    <xf numFmtId="0" fontId="21" fillId="0" borderId="52" xfId="0" applyFont="1" applyBorder="1" applyAlignment="1">
      <alignment horizontal="left" vertical="top" wrapText="1"/>
    </xf>
    <xf numFmtId="0" fontId="0" fillId="24" borderId="41" xfId="0" applyFill="1" applyBorder="1" applyAlignment="1">
      <alignment/>
    </xf>
    <xf numFmtId="0" fontId="0" fillId="24" borderId="35" xfId="0" applyFill="1" applyBorder="1" applyAlignment="1">
      <alignment/>
    </xf>
    <xf numFmtId="0" fontId="0" fillId="24" borderId="36" xfId="0" applyFill="1" applyBorder="1" applyAlignment="1">
      <alignment/>
    </xf>
    <xf numFmtId="0" fontId="0" fillId="24" borderId="38" xfId="0" applyFill="1" applyBorder="1" applyAlignment="1">
      <alignment/>
    </xf>
    <xf numFmtId="0" fontId="0" fillId="24" borderId="39" xfId="0" applyFill="1" applyBorder="1" applyAlignment="1">
      <alignment/>
    </xf>
    <xf numFmtId="0" fontId="0" fillId="24" borderId="34" xfId="0" applyFill="1" applyBorder="1" applyAlignment="1">
      <alignment wrapText="1"/>
    </xf>
    <xf numFmtId="0" fontId="0" fillId="24" borderId="37" xfId="0" applyFill="1" applyBorder="1" applyAlignment="1">
      <alignment wrapText="1"/>
    </xf>
    <xf numFmtId="0" fontId="0" fillId="24" borderId="40" xfId="0" applyFill="1" applyBorder="1" applyAlignment="1">
      <alignment wrapText="1"/>
    </xf>
    <xf numFmtId="0" fontId="9" fillId="24" borderId="33" xfId="0" applyFont="1" applyFill="1" applyBorder="1" applyAlignment="1">
      <alignment horizontal="left" vertical="top" wrapText="1"/>
    </xf>
    <xf numFmtId="0" fontId="0" fillId="24" borderId="34" xfId="0" applyFill="1" applyBorder="1" applyAlignment="1">
      <alignment vertical="top" wrapText="1"/>
    </xf>
    <xf numFmtId="0" fontId="9" fillId="25" borderId="11" xfId="0" applyFont="1" applyFill="1" applyBorder="1" applyAlignment="1">
      <alignment horizontal="left" vertical="top" wrapText="1"/>
    </xf>
    <xf numFmtId="0" fontId="0" fillId="25" borderId="44" xfId="0" applyFill="1" applyBorder="1" applyAlignment="1">
      <alignment vertical="top" wrapText="1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190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28125" style="0" hidden="1" customWidth="1"/>
    <col min="4" max="4" width="11.8515625" style="0" customWidth="1"/>
    <col min="5" max="5" width="16.8515625" style="0" customWidth="1"/>
    <col min="6" max="6" width="102.57421875" style="0" customWidth="1"/>
    <col min="7" max="7" width="19.00390625" style="0" customWidth="1"/>
    <col min="8" max="8" width="13.421875" style="0" hidden="1" customWidth="1"/>
    <col min="9" max="9" width="37.00390625" style="0" customWidth="1"/>
    <col min="10" max="10" width="12.140625" style="0" customWidth="1"/>
  </cols>
  <sheetData>
    <row r="2" spans="3:9" ht="21.75" customHeight="1">
      <c r="C2" s="85" t="s">
        <v>202</v>
      </c>
      <c r="D2" s="85"/>
      <c r="E2" s="85"/>
      <c r="F2" s="85"/>
      <c r="G2" s="85"/>
      <c r="H2" s="85"/>
      <c r="I2" s="85"/>
    </row>
    <row r="4" ht="15.75" thickBot="1"/>
    <row r="5" spans="3:9" ht="70.5" customHeight="1" thickBot="1" thickTop="1">
      <c r="C5" s="21" t="s">
        <v>134</v>
      </c>
      <c r="D5" s="46" t="s">
        <v>74</v>
      </c>
      <c r="E5" s="46" t="s">
        <v>93</v>
      </c>
      <c r="F5" s="22" t="s">
        <v>107</v>
      </c>
      <c r="G5" s="46" t="s">
        <v>194</v>
      </c>
      <c r="H5" s="46" t="s">
        <v>78</v>
      </c>
      <c r="I5" s="46" t="s">
        <v>94</v>
      </c>
    </row>
    <row r="6" spans="3:9" ht="17.25" thickBot="1" thickTop="1">
      <c r="C6" s="21">
        <v>0</v>
      </c>
      <c r="D6" s="46">
        <v>1</v>
      </c>
      <c r="E6" s="46">
        <v>2</v>
      </c>
      <c r="F6" s="46">
        <v>3</v>
      </c>
      <c r="G6" s="46">
        <v>4</v>
      </c>
      <c r="H6" s="46"/>
      <c r="I6" s="46">
        <v>5</v>
      </c>
    </row>
    <row r="7" spans="3:9" ht="16.5" thickTop="1">
      <c r="C7" s="19">
        <v>10000035383</v>
      </c>
      <c r="D7" s="47">
        <v>1</v>
      </c>
      <c r="E7" s="48">
        <v>1965</v>
      </c>
      <c r="F7" s="64" t="s">
        <v>55</v>
      </c>
      <c r="G7" s="64"/>
      <c r="H7" s="70"/>
      <c r="I7" s="67" t="s">
        <v>103</v>
      </c>
    </row>
    <row r="8" spans="3:9" ht="15.75">
      <c r="C8" s="23">
        <v>10000035402</v>
      </c>
      <c r="D8" s="49">
        <v>2</v>
      </c>
      <c r="E8" s="50">
        <v>1965</v>
      </c>
      <c r="F8" s="65" t="s">
        <v>40</v>
      </c>
      <c r="G8" s="65"/>
      <c r="H8" s="71"/>
      <c r="I8" s="68" t="s">
        <v>103</v>
      </c>
    </row>
    <row r="9" spans="3:9" ht="15.75">
      <c r="C9" s="23">
        <v>10000035421</v>
      </c>
      <c r="D9" s="49">
        <v>3</v>
      </c>
      <c r="E9" s="50">
        <v>1975</v>
      </c>
      <c r="F9" s="65" t="s">
        <v>175</v>
      </c>
      <c r="G9" s="65"/>
      <c r="H9" s="71"/>
      <c r="I9" s="68" t="s">
        <v>103</v>
      </c>
    </row>
    <row r="10" spans="3:9" ht="15.75">
      <c r="C10" s="23">
        <v>10000035440</v>
      </c>
      <c r="D10" s="49">
        <v>4</v>
      </c>
      <c r="E10" s="50">
        <v>1975</v>
      </c>
      <c r="F10" s="65" t="s">
        <v>27</v>
      </c>
      <c r="G10" s="65"/>
      <c r="H10" s="71"/>
      <c r="I10" s="68" t="s">
        <v>103</v>
      </c>
    </row>
    <row r="11" spans="3:9" ht="15.75">
      <c r="C11" s="23">
        <v>10000035459</v>
      </c>
      <c r="D11" s="49">
        <v>5</v>
      </c>
      <c r="E11" s="50">
        <v>1977</v>
      </c>
      <c r="F11" s="65" t="s">
        <v>168</v>
      </c>
      <c r="G11" s="65"/>
      <c r="H11" s="71"/>
      <c r="I11" s="68" t="s">
        <v>103</v>
      </c>
    </row>
    <row r="12" spans="3:9" ht="15.75">
      <c r="C12" s="23">
        <v>10000035478</v>
      </c>
      <c r="D12" s="49">
        <v>6</v>
      </c>
      <c r="E12" s="50">
        <v>1965</v>
      </c>
      <c r="F12" s="65" t="s">
        <v>106</v>
      </c>
      <c r="G12" s="65"/>
      <c r="H12" s="71"/>
      <c r="I12" s="68" t="s">
        <v>103</v>
      </c>
    </row>
    <row r="13" spans="3:9" ht="15.75">
      <c r="C13" s="23">
        <v>10000035497</v>
      </c>
      <c r="D13" s="49">
        <v>7</v>
      </c>
      <c r="E13" s="50">
        <v>1972</v>
      </c>
      <c r="F13" s="65" t="s">
        <v>225</v>
      </c>
      <c r="G13" s="65"/>
      <c r="H13" s="71"/>
      <c r="I13" s="68" t="s">
        <v>103</v>
      </c>
    </row>
    <row r="14" spans="3:9" ht="15.75">
      <c r="C14" s="23">
        <v>10000035516</v>
      </c>
      <c r="D14" s="49">
        <v>8</v>
      </c>
      <c r="E14" s="50">
        <v>1977</v>
      </c>
      <c r="F14" s="65" t="s">
        <v>83</v>
      </c>
      <c r="G14" s="65"/>
      <c r="H14" s="71"/>
      <c r="I14" s="68" t="s">
        <v>103</v>
      </c>
    </row>
    <row r="15" spans="3:9" ht="15.75">
      <c r="C15" s="23">
        <v>10000035535</v>
      </c>
      <c r="D15" s="49">
        <v>9</v>
      </c>
      <c r="E15" s="50">
        <v>1965</v>
      </c>
      <c r="F15" s="65" t="s">
        <v>142</v>
      </c>
      <c r="G15" s="65"/>
      <c r="H15" s="71"/>
      <c r="I15" s="68" t="s">
        <v>103</v>
      </c>
    </row>
    <row r="16" spans="3:9" ht="15.75">
      <c r="C16" s="23">
        <v>10000035554</v>
      </c>
      <c r="D16" s="49">
        <v>10</v>
      </c>
      <c r="E16" s="50">
        <v>1965</v>
      </c>
      <c r="F16" s="65" t="s">
        <v>201</v>
      </c>
      <c r="G16" s="65"/>
      <c r="H16" s="71"/>
      <c r="I16" s="68" t="s">
        <v>103</v>
      </c>
    </row>
    <row r="17" spans="3:9" ht="15.75">
      <c r="C17" s="23">
        <v>10000035573</v>
      </c>
      <c r="D17" s="49">
        <v>11</v>
      </c>
      <c r="E17" s="50">
        <v>1968</v>
      </c>
      <c r="F17" s="65" t="s">
        <v>7</v>
      </c>
      <c r="G17" s="65"/>
      <c r="H17" s="71"/>
      <c r="I17" s="68" t="s">
        <v>103</v>
      </c>
    </row>
    <row r="18" spans="3:9" ht="15.75">
      <c r="C18" s="23">
        <v>10000035592</v>
      </c>
      <c r="D18" s="49">
        <v>12</v>
      </c>
      <c r="E18" s="50">
        <v>1971</v>
      </c>
      <c r="F18" s="65" t="s">
        <v>49</v>
      </c>
      <c r="G18" s="65"/>
      <c r="H18" s="71"/>
      <c r="I18" s="68" t="s">
        <v>103</v>
      </c>
    </row>
    <row r="19" spans="3:9" ht="15.75">
      <c r="C19" s="23">
        <v>10000035611</v>
      </c>
      <c r="D19" s="49">
        <v>13</v>
      </c>
      <c r="E19" s="50">
        <v>1965</v>
      </c>
      <c r="F19" s="65" t="s">
        <v>0</v>
      </c>
      <c r="G19" s="65"/>
      <c r="H19" s="71"/>
      <c r="I19" s="68" t="s">
        <v>103</v>
      </c>
    </row>
    <row r="20" spans="3:9" ht="15.75">
      <c r="C20" s="23">
        <v>10000035630</v>
      </c>
      <c r="D20" s="49">
        <v>14</v>
      </c>
      <c r="E20" s="50">
        <v>1965</v>
      </c>
      <c r="F20" s="65" t="s">
        <v>138</v>
      </c>
      <c r="G20" s="65"/>
      <c r="H20" s="71"/>
      <c r="I20" s="68" t="s">
        <v>103</v>
      </c>
    </row>
    <row r="21" spans="3:9" ht="15.75">
      <c r="C21" s="23">
        <v>10000035649</v>
      </c>
      <c r="D21" s="49">
        <v>15</v>
      </c>
      <c r="E21" s="50">
        <v>1965</v>
      </c>
      <c r="F21" s="65" t="s">
        <v>73</v>
      </c>
      <c r="G21" s="65"/>
      <c r="H21" s="71"/>
      <c r="I21" s="68" t="s">
        <v>103</v>
      </c>
    </row>
    <row r="22" spans="3:9" ht="15.75">
      <c r="C22" s="23">
        <v>10000035668</v>
      </c>
      <c r="D22" s="49">
        <v>16</v>
      </c>
      <c r="E22" s="50">
        <v>1967</v>
      </c>
      <c r="F22" s="65" t="s">
        <v>238</v>
      </c>
      <c r="G22" s="65"/>
      <c r="H22" s="71"/>
      <c r="I22" s="68" t="s">
        <v>103</v>
      </c>
    </row>
    <row r="23" spans="3:9" ht="15.75">
      <c r="C23" s="23">
        <v>10000035687</v>
      </c>
      <c r="D23" s="49">
        <v>17</v>
      </c>
      <c r="E23" s="50">
        <v>1965</v>
      </c>
      <c r="F23" s="65" t="s">
        <v>31</v>
      </c>
      <c r="G23" s="65"/>
      <c r="H23" s="71"/>
      <c r="I23" s="68" t="s">
        <v>103</v>
      </c>
    </row>
    <row r="24" spans="3:9" ht="15.75">
      <c r="C24" s="23">
        <v>10000035706</v>
      </c>
      <c r="D24" s="49">
        <v>19</v>
      </c>
      <c r="E24" s="50">
        <v>1965</v>
      </c>
      <c r="F24" s="65" t="s">
        <v>200</v>
      </c>
      <c r="G24" s="65"/>
      <c r="H24" s="71"/>
      <c r="I24" s="68" t="s">
        <v>103</v>
      </c>
    </row>
    <row r="25" spans="3:9" ht="15.75">
      <c r="C25" s="23">
        <v>10000035725</v>
      </c>
      <c r="D25" s="49">
        <v>20</v>
      </c>
      <c r="E25" s="50">
        <v>1965</v>
      </c>
      <c r="F25" s="65" t="s">
        <v>219</v>
      </c>
      <c r="G25" s="65"/>
      <c r="H25" s="71"/>
      <c r="I25" s="68" t="s">
        <v>103</v>
      </c>
    </row>
    <row r="26" spans="3:9" ht="15.75">
      <c r="C26" s="23">
        <v>10000035744</v>
      </c>
      <c r="D26" s="49">
        <v>21</v>
      </c>
      <c r="E26" s="50">
        <v>1965</v>
      </c>
      <c r="F26" s="65" t="s">
        <v>65</v>
      </c>
      <c r="G26" s="65"/>
      <c r="H26" s="71"/>
      <c r="I26" s="68" t="s">
        <v>103</v>
      </c>
    </row>
    <row r="27" spans="3:9" ht="15.75">
      <c r="C27" s="23">
        <v>10000035763</v>
      </c>
      <c r="D27" s="49">
        <v>22</v>
      </c>
      <c r="E27" s="50">
        <v>1966</v>
      </c>
      <c r="F27" s="65" t="s">
        <v>206</v>
      </c>
      <c r="G27" s="65"/>
      <c r="H27" s="71"/>
      <c r="I27" s="68" t="s">
        <v>103</v>
      </c>
    </row>
    <row r="28" spans="3:9" ht="15.75">
      <c r="C28" s="23">
        <v>10000035782</v>
      </c>
      <c r="D28" s="49">
        <v>23</v>
      </c>
      <c r="E28" s="50">
        <v>1967</v>
      </c>
      <c r="F28" s="65" t="s">
        <v>3</v>
      </c>
      <c r="G28" s="65"/>
      <c r="H28" s="71"/>
      <c r="I28" s="68" t="s">
        <v>103</v>
      </c>
    </row>
    <row r="29" spans="3:9" ht="15.75">
      <c r="C29" s="23">
        <v>10000035801</v>
      </c>
      <c r="D29" s="49">
        <v>24</v>
      </c>
      <c r="E29" s="50">
        <v>1965</v>
      </c>
      <c r="F29" s="65" t="s">
        <v>47</v>
      </c>
      <c r="G29" s="65"/>
      <c r="H29" s="71"/>
      <c r="I29" s="68" t="s">
        <v>103</v>
      </c>
    </row>
    <row r="30" spans="3:9" ht="15.75">
      <c r="C30" s="23">
        <v>10000035820</v>
      </c>
      <c r="D30" s="49">
        <v>25</v>
      </c>
      <c r="E30" s="50">
        <v>1966</v>
      </c>
      <c r="F30" s="65" t="s">
        <v>100</v>
      </c>
      <c r="G30" s="65"/>
      <c r="H30" s="71"/>
      <c r="I30" s="68" t="s">
        <v>103</v>
      </c>
    </row>
    <row r="31" spans="3:9" ht="15.75">
      <c r="C31" s="23">
        <v>10000035839</v>
      </c>
      <c r="D31" s="49">
        <v>26</v>
      </c>
      <c r="E31" s="50">
        <v>1956</v>
      </c>
      <c r="F31" s="65" t="s">
        <v>12</v>
      </c>
      <c r="G31" s="65"/>
      <c r="H31" s="71"/>
      <c r="I31" s="68" t="s">
        <v>103</v>
      </c>
    </row>
    <row r="32" spans="3:9" ht="15.75">
      <c r="C32" s="23">
        <v>10000035858</v>
      </c>
      <c r="D32" s="49">
        <v>27</v>
      </c>
      <c r="E32" s="50">
        <v>1966</v>
      </c>
      <c r="F32" s="65" t="s">
        <v>230</v>
      </c>
      <c r="G32" s="65"/>
      <c r="H32" s="71"/>
      <c r="I32" s="68" t="s">
        <v>103</v>
      </c>
    </row>
    <row r="33" spans="3:9" ht="15.75">
      <c r="C33" s="23">
        <v>10000035877</v>
      </c>
      <c r="D33" s="49">
        <v>29</v>
      </c>
      <c r="E33" s="50">
        <v>1965</v>
      </c>
      <c r="F33" s="65" t="s">
        <v>101</v>
      </c>
      <c r="G33" s="65"/>
      <c r="H33" s="71"/>
      <c r="I33" s="68" t="s">
        <v>103</v>
      </c>
    </row>
    <row r="34" spans="3:9" ht="15.75">
      <c r="C34" s="23">
        <v>10000035896</v>
      </c>
      <c r="D34" s="49">
        <v>28</v>
      </c>
      <c r="E34" s="50">
        <v>1965</v>
      </c>
      <c r="F34" s="65" t="s">
        <v>163</v>
      </c>
      <c r="G34" s="65"/>
      <c r="H34" s="71"/>
      <c r="I34" s="68" t="s">
        <v>103</v>
      </c>
    </row>
    <row r="35" spans="3:9" ht="15.75">
      <c r="C35" s="23">
        <v>10000035915</v>
      </c>
      <c r="D35" s="49">
        <v>30</v>
      </c>
      <c r="E35" s="50">
        <v>1965</v>
      </c>
      <c r="F35" s="65" t="s">
        <v>237</v>
      </c>
      <c r="G35" s="65"/>
      <c r="H35" s="71"/>
      <c r="I35" s="68" t="s">
        <v>103</v>
      </c>
    </row>
    <row r="36" spans="3:9" ht="15.75">
      <c r="C36" s="23">
        <v>10000035934</v>
      </c>
      <c r="D36" s="49">
        <v>31</v>
      </c>
      <c r="E36" s="50">
        <v>1967</v>
      </c>
      <c r="F36" s="65" t="s">
        <v>15</v>
      </c>
      <c r="G36" s="65"/>
      <c r="H36" s="71"/>
      <c r="I36" s="68" t="s">
        <v>103</v>
      </c>
    </row>
    <row r="37" spans="3:9" ht="15.75">
      <c r="C37" s="23">
        <v>10000035953</v>
      </c>
      <c r="D37" s="49">
        <v>32</v>
      </c>
      <c r="E37" s="50">
        <v>1966</v>
      </c>
      <c r="F37" s="65" t="s">
        <v>148</v>
      </c>
      <c r="G37" s="65"/>
      <c r="H37" s="71"/>
      <c r="I37" s="68" t="s">
        <v>103</v>
      </c>
    </row>
    <row r="38" spans="3:9" ht="15.75">
      <c r="C38" s="23">
        <v>10000035972</v>
      </c>
      <c r="D38" s="49">
        <v>33</v>
      </c>
      <c r="E38" s="50">
        <v>1966</v>
      </c>
      <c r="F38" s="65" t="s">
        <v>229</v>
      </c>
      <c r="G38" s="65"/>
      <c r="H38" s="71"/>
      <c r="I38" s="68" t="s">
        <v>103</v>
      </c>
    </row>
    <row r="39" spans="3:9" ht="15.75">
      <c r="C39" s="23">
        <v>10000035991</v>
      </c>
      <c r="D39" s="49">
        <v>34</v>
      </c>
      <c r="E39" s="50">
        <v>1966</v>
      </c>
      <c r="F39" s="65" t="s">
        <v>56</v>
      </c>
      <c r="G39" s="65"/>
      <c r="H39" s="71"/>
      <c r="I39" s="68" t="s">
        <v>103</v>
      </c>
    </row>
    <row r="40" spans="3:9" ht="15.75">
      <c r="C40" s="23">
        <v>10000036010</v>
      </c>
      <c r="D40" s="49">
        <v>35</v>
      </c>
      <c r="E40" s="50">
        <v>1967</v>
      </c>
      <c r="F40" s="65" t="s">
        <v>119</v>
      </c>
      <c r="G40" s="65"/>
      <c r="H40" s="71"/>
      <c r="I40" s="68" t="s">
        <v>103</v>
      </c>
    </row>
    <row r="41" spans="3:9" ht="15.75">
      <c r="C41" s="23">
        <v>10000036029</v>
      </c>
      <c r="D41" s="49">
        <v>36</v>
      </c>
      <c r="E41" s="50">
        <v>1967</v>
      </c>
      <c r="F41" s="65" t="s">
        <v>203</v>
      </c>
      <c r="G41" s="65"/>
      <c r="H41" s="71"/>
      <c r="I41" s="68" t="s">
        <v>103</v>
      </c>
    </row>
    <row r="42" spans="3:9" ht="15.75">
      <c r="C42" s="23">
        <v>10000036048</v>
      </c>
      <c r="D42" s="49">
        <v>37</v>
      </c>
      <c r="E42" s="50">
        <v>1968</v>
      </c>
      <c r="F42" s="65" t="s">
        <v>6</v>
      </c>
      <c r="G42" s="65"/>
      <c r="H42" s="71"/>
      <c r="I42" s="68" t="s">
        <v>103</v>
      </c>
    </row>
    <row r="43" spans="3:9" ht="15.75">
      <c r="C43" s="23">
        <v>10000036067</v>
      </c>
      <c r="D43" s="49">
        <v>38</v>
      </c>
      <c r="E43" s="50">
        <v>1965</v>
      </c>
      <c r="F43" s="65" t="s">
        <v>96</v>
      </c>
      <c r="G43" s="65"/>
      <c r="H43" s="71"/>
      <c r="I43" s="68" t="s">
        <v>103</v>
      </c>
    </row>
    <row r="44" spans="3:9" ht="15.75">
      <c r="C44" s="23">
        <v>10000036086</v>
      </c>
      <c r="D44" s="49">
        <v>39</v>
      </c>
      <c r="E44" s="50">
        <v>1974</v>
      </c>
      <c r="F44" s="65" t="s">
        <v>26</v>
      </c>
      <c r="G44" s="65"/>
      <c r="H44" s="71"/>
      <c r="I44" s="68" t="s">
        <v>103</v>
      </c>
    </row>
    <row r="45" spans="3:9" ht="15.75">
      <c r="C45" s="23">
        <v>10000036105</v>
      </c>
      <c r="D45" s="49">
        <v>40</v>
      </c>
      <c r="E45" s="50">
        <v>1965</v>
      </c>
      <c r="F45" s="65" t="s">
        <v>222</v>
      </c>
      <c r="G45" s="65"/>
      <c r="H45" s="71"/>
      <c r="I45" s="68" t="s">
        <v>103</v>
      </c>
    </row>
    <row r="46" spans="3:9" ht="15.75">
      <c r="C46" s="23">
        <v>10000036124</v>
      </c>
      <c r="D46" s="49">
        <v>41</v>
      </c>
      <c r="E46" s="50">
        <v>1971</v>
      </c>
      <c r="F46" s="65" t="s">
        <v>43</v>
      </c>
      <c r="G46" s="65"/>
      <c r="H46" s="71"/>
      <c r="I46" s="68" t="s">
        <v>103</v>
      </c>
    </row>
    <row r="47" spans="3:9" ht="15.75">
      <c r="C47" s="23">
        <v>10000036143</v>
      </c>
      <c r="D47" s="49">
        <v>42</v>
      </c>
      <c r="E47" s="50">
        <v>1966</v>
      </c>
      <c r="F47" s="65" t="s">
        <v>44</v>
      </c>
      <c r="G47" s="65"/>
      <c r="H47" s="71"/>
      <c r="I47" s="68" t="s">
        <v>103</v>
      </c>
    </row>
    <row r="48" spans="3:9" ht="15.75">
      <c r="C48" s="23">
        <v>10000036162</v>
      </c>
      <c r="D48" s="49">
        <v>43</v>
      </c>
      <c r="E48" s="50">
        <v>1965</v>
      </c>
      <c r="F48" s="65" t="s">
        <v>127</v>
      </c>
      <c r="G48" s="65"/>
      <c r="H48" s="71"/>
      <c r="I48" s="68" t="s">
        <v>103</v>
      </c>
    </row>
    <row r="49" spans="3:9" ht="15.75">
      <c r="C49" s="23">
        <v>10000036181</v>
      </c>
      <c r="D49" s="49">
        <v>44</v>
      </c>
      <c r="E49" s="50">
        <v>1965</v>
      </c>
      <c r="F49" s="65" t="s">
        <v>32</v>
      </c>
      <c r="G49" s="65"/>
      <c r="H49" s="71"/>
      <c r="I49" s="68" t="s">
        <v>103</v>
      </c>
    </row>
    <row r="50" spans="3:9" ht="15.75">
      <c r="C50" s="23">
        <v>10000036200</v>
      </c>
      <c r="D50" s="49">
        <v>45</v>
      </c>
      <c r="E50" s="50">
        <v>1974</v>
      </c>
      <c r="F50" s="65" t="s">
        <v>196</v>
      </c>
      <c r="G50" s="65"/>
      <c r="H50" s="71"/>
      <c r="I50" s="68" t="s">
        <v>103</v>
      </c>
    </row>
    <row r="51" spans="3:9" ht="15.75">
      <c r="C51" s="23">
        <v>10000036219</v>
      </c>
      <c r="D51" s="49">
        <v>46</v>
      </c>
      <c r="E51" s="50">
        <v>1965</v>
      </c>
      <c r="F51" s="65" t="s">
        <v>66</v>
      </c>
      <c r="G51" s="65"/>
      <c r="H51" s="71"/>
      <c r="I51" s="68" t="s">
        <v>103</v>
      </c>
    </row>
    <row r="52" spans="3:9" ht="15.75">
      <c r="C52" s="23">
        <v>10000036238</v>
      </c>
      <c r="D52" s="49">
        <v>47</v>
      </c>
      <c r="E52" s="50">
        <v>1967</v>
      </c>
      <c r="F52" s="65" t="s">
        <v>51</v>
      </c>
      <c r="G52" s="65"/>
      <c r="H52" s="71"/>
      <c r="I52" s="68" t="s">
        <v>103</v>
      </c>
    </row>
    <row r="53" spans="3:9" ht="15.75">
      <c r="C53" s="23">
        <v>10000036257</v>
      </c>
      <c r="D53" s="49">
        <v>48</v>
      </c>
      <c r="E53" s="50">
        <v>1975</v>
      </c>
      <c r="F53" s="65" t="s">
        <v>193</v>
      </c>
      <c r="G53" s="65"/>
      <c r="H53" s="71"/>
      <c r="I53" s="68" t="s">
        <v>103</v>
      </c>
    </row>
    <row r="54" spans="3:9" ht="15.75">
      <c r="C54" s="23">
        <v>10000036276</v>
      </c>
      <c r="D54" s="49">
        <v>49</v>
      </c>
      <c r="E54" s="50">
        <v>1965</v>
      </c>
      <c r="F54" s="65" t="s">
        <v>133</v>
      </c>
      <c r="G54" s="65"/>
      <c r="H54" s="71"/>
      <c r="I54" s="68" t="s">
        <v>103</v>
      </c>
    </row>
    <row r="55" spans="3:9" ht="15.75">
      <c r="C55" s="23">
        <v>10000036295</v>
      </c>
      <c r="D55" s="49">
        <v>50</v>
      </c>
      <c r="E55" s="50">
        <v>1965</v>
      </c>
      <c r="F55" s="65" t="s">
        <v>14</v>
      </c>
      <c r="G55" s="65"/>
      <c r="H55" s="71"/>
      <c r="I55" s="68" t="s">
        <v>103</v>
      </c>
    </row>
    <row r="56" spans="3:9" ht="15.75">
      <c r="C56" s="23">
        <v>10000036314</v>
      </c>
      <c r="D56" s="49">
        <v>51</v>
      </c>
      <c r="E56" s="50">
        <v>1965</v>
      </c>
      <c r="F56" s="65" t="s">
        <v>13</v>
      </c>
      <c r="G56" s="65"/>
      <c r="H56" s="71"/>
      <c r="I56" s="68" t="s">
        <v>103</v>
      </c>
    </row>
    <row r="57" spans="3:9" ht="15.75">
      <c r="C57" s="23">
        <v>10000036333</v>
      </c>
      <c r="D57" s="49">
        <v>52</v>
      </c>
      <c r="E57" s="50">
        <v>1965</v>
      </c>
      <c r="F57" s="65" t="s">
        <v>8</v>
      </c>
      <c r="G57" s="65"/>
      <c r="H57" s="71"/>
      <c r="I57" s="68" t="s">
        <v>103</v>
      </c>
    </row>
    <row r="58" spans="3:9" ht="15.75">
      <c r="C58" s="23">
        <v>10000036352</v>
      </c>
      <c r="D58" s="49">
        <v>53</v>
      </c>
      <c r="E58" s="50">
        <v>1965</v>
      </c>
      <c r="F58" s="65" t="s">
        <v>140</v>
      </c>
      <c r="G58" s="65"/>
      <c r="H58" s="71"/>
      <c r="I58" s="68" t="s">
        <v>103</v>
      </c>
    </row>
    <row r="59" spans="3:9" ht="15.75">
      <c r="C59" s="23">
        <v>10000036371</v>
      </c>
      <c r="D59" s="49">
        <v>54</v>
      </c>
      <c r="E59" s="50">
        <v>1965</v>
      </c>
      <c r="F59" s="65" t="s">
        <v>234</v>
      </c>
      <c r="G59" s="65"/>
      <c r="H59" s="71"/>
      <c r="I59" s="68" t="s">
        <v>103</v>
      </c>
    </row>
    <row r="60" spans="3:9" ht="15.75">
      <c r="C60" s="23">
        <v>10000036390</v>
      </c>
      <c r="D60" s="49">
        <v>55</v>
      </c>
      <c r="E60" s="50">
        <v>1965</v>
      </c>
      <c r="F60" s="65" t="s">
        <v>113</v>
      </c>
      <c r="G60" s="65"/>
      <c r="H60" s="71"/>
      <c r="I60" s="68" t="s">
        <v>103</v>
      </c>
    </row>
    <row r="61" spans="3:9" ht="15.75">
      <c r="C61" s="23">
        <v>10000036409</v>
      </c>
      <c r="D61" s="49">
        <v>56</v>
      </c>
      <c r="E61" s="50">
        <v>1965</v>
      </c>
      <c r="F61" s="65" t="s">
        <v>173</v>
      </c>
      <c r="G61" s="65"/>
      <c r="H61" s="71"/>
      <c r="I61" s="68" t="s">
        <v>103</v>
      </c>
    </row>
    <row r="62" spans="3:9" ht="15.75">
      <c r="C62" s="23">
        <v>10000036428</v>
      </c>
      <c r="D62" s="49">
        <v>57</v>
      </c>
      <c r="E62" s="50">
        <v>1965</v>
      </c>
      <c r="F62" s="65" t="s">
        <v>118</v>
      </c>
      <c r="G62" s="65"/>
      <c r="H62" s="71"/>
      <c r="I62" s="68" t="s">
        <v>103</v>
      </c>
    </row>
    <row r="63" spans="3:9" ht="15.75">
      <c r="C63" s="23">
        <v>10000036447</v>
      </c>
      <c r="D63" s="49">
        <v>58</v>
      </c>
      <c r="E63" s="50">
        <v>1965</v>
      </c>
      <c r="F63" s="65" t="s">
        <v>121</v>
      </c>
      <c r="G63" s="65"/>
      <c r="H63" s="71"/>
      <c r="I63" s="68" t="s">
        <v>103</v>
      </c>
    </row>
    <row r="64" spans="3:9" ht="15.75">
      <c r="C64" s="23">
        <v>10000036466</v>
      </c>
      <c r="D64" s="49">
        <v>59</v>
      </c>
      <c r="E64" s="50">
        <v>1965</v>
      </c>
      <c r="F64" s="65" t="s">
        <v>228</v>
      </c>
      <c r="G64" s="65"/>
      <c r="H64" s="71"/>
      <c r="I64" s="68" t="s">
        <v>103</v>
      </c>
    </row>
    <row r="65" spans="3:9" ht="15.75">
      <c r="C65" s="23">
        <v>10000036485</v>
      </c>
      <c r="D65" s="49">
        <v>60</v>
      </c>
      <c r="E65" s="50">
        <v>1965</v>
      </c>
      <c r="F65" s="65" t="s">
        <v>217</v>
      </c>
      <c r="G65" s="65"/>
      <c r="H65" s="71"/>
      <c r="I65" s="68" t="s">
        <v>103</v>
      </c>
    </row>
    <row r="66" spans="3:9" ht="15.75">
      <c r="C66" s="23">
        <v>10000036504</v>
      </c>
      <c r="D66" s="49">
        <v>61</v>
      </c>
      <c r="E66" s="50">
        <v>1965</v>
      </c>
      <c r="F66" s="65" t="s">
        <v>122</v>
      </c>
      <c r="G66" s="65"/>
      <c r="H66" s="71"/>
      <c r="I66" s="68" t="s">
        <v>103</v>
      </c>
    </row>
    <row r="67" spans="3:9" ht="15.75">
      <c r="C67" s="23">
        <v>10000036523</v>
      </c>
      <c r="D67" s="49">
        <v>62</v>
      </c>
      <c r="E67" s="50">
        <v>1965</v>
      </c>
      <c r="F67" s="65" t="s">
        <v>236</v>
      </c>
      <c r="G67" s="65"/>
      <c r="H67" s="71"/>
      <c r="I67" s="68" t="s">
        <v>103</v>
      </c>
    </row>
    <row r="68" spans="3:9" ht="15.75">
      <c r="C68" s="23">
        <v>10000036542</v>
      </c>
      <c r="D68" s="49">
        <v>63</v>
      </c>
      <c r="E68" s="50">
        <v>1965</v>
      </c>
      <c r="F68" s="65" t="s">
        <v>88</v>
      </c>
      <c r="G68" s="65"/>
      <c r="H68" s="71"/>
      <c r="I68" s="68" t="s">
        <v>103</v>
      </c>
    </row>
    <row r="69" spans="3:9" ht="15.75">
      <c r="C69" s="23">
        <v>10000036561</v>
      </c>
      <c r="D69" s="49">
        <v>64</v>
      </c>
      <c r="E69" s="50">
        <v>1965</v>
      </c>
      <c r="F69" s="65" t="s">
        <v>41</v>
      </c>
      <c r="G69" s="65"/>
      <c r="H69" s="71"/>
      <c r="I69" s="68" t="s">
        <v>103</v>
      </c>
    </row>
    <row r="70" spans="3:9" ht="15.75">
      <c r="C70" s="23">
        <v>10000036580</v>
      </c>
      <c r="D70" s="49">
        <v>65</v>
      </c>
      <c r="E70" s="50">
        <v>1965</v>
      </c>
      <c r="F70" s="65" t="s">
        <v>137</v>
      </c>
      <c r="G70" s="65"/>
      <c r="H70" s="71"/>
      <c r="I70" s="68" t="s">
        <v>103</v>
      </c>
    </row>
    <row r="71" spans="3:9" ht="15.75">
      <c r="C71" s="23">
        <v>10000036599</v>
      </c>
      <c r="D71" s="49">
        <v>66</v>
      </c>
      <c r="E71" s="50">
        <v>1965</v>
      </c>
      <c r="F71" s="65" t="s">
        <v>80</v>
      </c>
      <c r="G71" s="65"/>
      <c r="H71" s="71"/>
      <c r="I71" s="68" t="s">
        <v>103</v>
      </c>
    </row>
    <row r="72" spans="3:9" ht="15.75">
      <c r="C72" s="23">
        <v>10000036618</v>
      </c>
      <c r="D72" s="49">
        <v>67</v>
      </c>
      <c r="E72" s="50">
        <v>1965</v>
      </c>
      <c r="F72" s="65" t="s">
        <v>214</v>
      </c>
      <c r="G72" s="65"/>
      <c r="H72" s="71"/>
      <c r="I72" s="68" t="s">
        <v>103</v>
      </c>
    </row>
    <row r="73" spans="3:9" ht="15.75">
      <c r="C73" s="23">
        <v>10000036637</v>
      </c>
      <c r="D73" s="49">
        <v>68</v>
      </c>
      <c r="E73" s="50">
        <v>1965</v>
      </c>
      <c r="F73" s="65" t="s">
        <v>84</v>
      </c>
      <c r="G73" s="65"/>
      <c r="H73" s="71"/>
      <c r="I73" s="68" t="s">
        <v>103</v>
      </c>
    </row>
    <row r="74" spans="3:9" ht="15.75">
      <c r="C74" s="23">
        <v>10000036656</v>
      </c>
      <c r="D74" s="49">
        <v>69</v>
      </c>
      <c r="E74" s="50">
        <v>1965</v>
      </c>
      <c r="F74" s="65" t="s">
        <v>50</v>
      </c>
      <c r="G74" s="65"/>
      <c r="H74" s="71"/>
      <c r="I74" s="68" t="s">
        <v>103</v>
      </c>
    </row>
    <row r="75" spans="3:9" ht="15.75">
      <c r="C75" s="23">
        <v>10000036675</v>
      </c>
      <c r="D75" s="49">
        <v>70</v>
      </c>
      <c r="E75" s="50">
        <v>1965</v>
      </c>
      <c r="F75" s="65" t="s">
        <v>223</v>
      </c>
      <c r="G75" s="65"/>
      <c r="H75" s="71"/>
      <c r="I75" s="68" t="s">
        <v>103</v>
      </c>
    </row>
    <row r="76" spans="3:9" ht="15.75">
      <c r="C76" s="23">
        <v>10000036694</v>
      </c>
      <c r="D76" s="49">
        <v>71</v>
      </c>
      <c r="E76" s="50">
        <v>1965</v>
      </c>
      <c r="F76" s="65" t="s">
        <v>38</v>
      </c>
      <c r="G76" s="65"/>
      <c r="H76" s="71"/>
      <c r="I76" s="68" t="s">
        <v>103</v>
      </c>
    </row>
    <row r="77" spans="3:9" ht="15.75">
      <c r="C77" s="23">
        <v>10000036713</v>
      </c>
      <c r="D77" s="49">
        <v>72</v>
      </c>
      <c r="E77" s="50">
        <v>1979</v>
      </c>
      <c r="F77" s="65" t="s">
        <v>75</v>
      </c>
      <c r="G77" s="65"/>
      <c r="H77" s="71"/>
      <c r="I77" s="68" t="s">
        <v>103</v>
      </c>
    </row>
    <row r="78" spans="3:9" ht="15.75">
      <c r="C78" s="23">
        <v>10000036732</v>
      </c>
      <c r="D78" s="49">
        <v>73</v>
      </c>
      <c r="E78" s="50">
        <v>1972</v>
      </c>
      <c r="F78" s="65" t="s">
        <v>82</v>
      </c>
      <c r="G78" s="65"/>
      <c r="H78" s="71"/>
      <c r="I78" s="68" t="s">
        <v>103</v>
      </c>
    </row>
    <row r="79" spans="3:9" ht="15.75">
      <c r="C79" s="23">
        <v>10000036751</v>
      </c>
      <c r="D79" s="49">
        <v>74</v>
      </c>
      <c r="E79" s="50">
        <v>1979</v>
      </c>
      <c r="F79" s="65" t="s">
        <v>243</v>
      </c>
      <c r="G79" s="65"/>
      <c r="H79" s="71"/>
      <c r="I79" s="68" t="s">
        <v>103</v>
      </c>
    </row>
    <row r="80" spans="3:9" ht="15.75">
      <c r="C80" s="23">
        <v>10000036770</v>
      </c>
      <c r="D80" s="49">
        <v>75</v>
      </c>
      <c r="E80" s="50">
        <v>1979</v>
      </c>
      <c r="F80" s="65" t="s">
        <v>61</v>
      </c>
      <c r="G80" s="65"/>
      <c r="H80" s="71"/>
      <c r="I80" s="68" t="s">
        <v>103</v>
      </c>
    </row>
    <row r="81" spans="3:9" ht="15.75">
      <c r="C81" s="23">
        <v>10000036789</v>
      </c>
      <c r="D81" s="49">
        <v>76</v>
      </c>
      <c r="E81" s="50">
        <v>2015</v>
      </c>
      <c r="F81" s="65" t="s">
        <v>143</v>
      </c>
      <c r="G81" s="65"/>
      <c r="H81" s="71"/>
      <c r="I81" s="68" t="s">
        <v>103</v>
      </c>
    </row>
    <row r="82" spans="3:9" ht="15.75">
      <c r="C82" s="23">
        <v>10000036808</v>
      </c>
      <c r="D82" s="49">
        <v>77</v>
      </c>
      <c r="E82" s="50">
        <v>2015</v>
      </c>
      <c r="F82" s="65" t="s">
        <v>143</v>
      </c>
      <c r="G82" s="65"/>
      <c r="H82" s="71"/>
      <c r="I82" s="68" t="s">
        <v>103</v>
      </c>
    </row>
    <row r="83" spans="3:9" ht="15.75">
      <c r="C83" s="23">
        <v>10000036827</v>
      </c>
      <c r="D83" s="49">
        <v>78</v>
      </c>
      <c r="E83" s="50">
        <v>1979</v>
      </c>
      <c r="F83" s="65" t="s">
        <v>239</v>
      </c>
      <c r="G83" s="65"/>
      <c r="H83" s="71"/>
      <c r="I83" s="68" t="s">
        <v>103</v>
      </c>
    </row>
    <row r="84" spans="3:9" ht="15.75">
      <c r="C84" s="23">
        <v>10000036846</v>
      </c>
      <c r="D84" s="49">
        <v>79</v>
      </c>
      <c r="E84" s="50">
        <v>1979</v>
      </c>
      <c r="F84" s="65" t="s">
        <v>176</v>
      </c>
      <c r="G84" s="65"/>
      <c r="H84" s="71"/>
      <c r="I84" s="68" t="s">
        <v>103</v>
      </c>
    </row>
    <row r="85" spans="3:9" ht="15.75">
      <c r="C85" s="23">
        <v>10000036865</v>
      </c>
      <c r="D85" s="49">
        <v>80</v>
      </c>
      <c r="E85" s="50">
        <v>1979</v>
      </c>
      <c r="F85" s="65" t="s">
        <v>158</v>
      </c>
      <c r="G85" s="65"/>
      <c r="H85" s="71"/>
      <c r="I85" s="68" t="s">
        <v>103</v>
      </c>
    </row>
    <row r="86" spans="3:9" ht="15.75">
      <c r="C86" s="23">
        <v>10000036884</v>
      </c>
      <c r="D86" s="49">
        <v>81</v>
      </c>
      <c r="E86" s="50">
        <v>1979</v>
      </c>
      <c r="F86" s="65" t="s">
        <v>36</v>
      </c>
      <c r="G86" s="65"/>
      <c r="H86" s="71"/>
      <c r="I86" s="68" t="s">
        <v>103</v>
      </c>
    </row>
    <row r="87" spans="3:9" ht="15.75">
      <c r="C87" s="23">
        <v>10000036903</v>
      </c>
      <c r="D87" s="49">
        <v>82</v>
      </c>
      <c r="E87" s="50">
        <v>1979</v>
      </c>
      <c r="F87" s="65" t="s">
        <v>53</v>
      </c>
      <c r="G87" s="65"/>
      <c r="H87" s="71"/>
      <c r="I87" s="68" t="s">
        <v>103</v>
      </c>
    </row>
    <row r="88" spans="3:9" ht="15.75">
      <c r="C88" s="23">
        <v>10000036922</v>
      </c>
      <c r="D88" s="49">
        <v>83</v>
      </c>
      <c r="E88" s="50">
        <v>1979</v>
      </c>
      <c r="F88" s="65" t="s">
        <v>182</v>
      </c>
      <c r="G88" s="65"/>
      <c r="H88" s="71"/>
      <c r="I88" s="68" t="s">
        <v>103</v>
      </c>
    </row>
    <row r="89" spans="3:9" ht="15.75">
      <c r="C89" s="23">
        <v>10000036941</v>
      </c>
      <c r="D89" s="49">
        <v>84</v>
      </c>
      <c r="E89" s="50">
        <v>1979</v>
      </c>
      <c r="F89" s="65" t="s">
        <v>191</v>
      </c>
      <c r="G89" s="65"/>
      <c r="H89" s="71"/>
      <c r="I89" s="68" t="s">
        <v>103</v>
      </c>
    </row>
    <row r="90" spans="3:9" ht="15.75">
      <c r="C90" s="23">
        <v>10000036960</v>
      </c>
      <c r="D90" s="49">
        <v>85</v>
      </c>
      <c r="E90" s="50">
        <v>1979</v>
      </c>
      <c r="F90" s="65" t="s">
        <v>105</v>
      </c>
      <c r="G90" s="65"/>
      <c r="H90" s="71"/>
      <c r="I90" s="68" t="s">
        <v>103</v>
      </c>
    </row>
    <row r="91" spans="3:9" ht="15.75">
      <c r="C91" s="23">
        <v>10000036979</v>
      </c>
      <c r="D91" s="49">
        <v>86</v>
      </c>
      <c r="E91" s="50">
        <v>1979</v>
      </c>
      <c r="F91" s="65" t="s">
        <v>211</v>
      </c>
      <c r="G91" s="65"/>
      <c r="H91" s="71"/>
      <c r="I91" s="68" t="s">
        <v>103</v>
      </c>
    </row>
    <row r="92" spans="3:9" ht="15.75">
      <c r="C92" s="23">
        <v>10000036998</v>
      </c>
      <c r="D92" s="49">
        <v>87</v>
      </c>
      <c r="E92" s="50">
        <v>1979</v>
      </c>
      <c r="F92" s="65" t="s">
        <v>157</v>
      </c>
      <c r="G92" s="65"/>
      <c r="H92" s="71"/>
      <c r="I92" s="68" t="s">
        <v>103</v>
      </c>
    </row>
    <row r="93" spans="3:9" ht="15.75">
      <c r="C93" s="23">
        <v>10000037017</v>
      </c>
      <c r="D93" s="49">
        <v>88</v>
      </c>
      <c r="E93" s="50">
        <v>1986</v>
      </c>
      <c r="F93" s="65" t="s">
        <v>110</v>
      </c>
      <c r="G93" s="65"/>
      <c r="H93" s="71"/>
      <c r="I93" s="68" t="s">
        <v>103</v>
      </c>
    </row>
    <row r="94" spans="3:9" ht="15.75">
      <c r="C94" s="23">
        <v>10000037036</v>
      </c>
      <c r="D94" s="49">
        <v>89</v>
      </c>
      <c r="E94" s="50">
        <v>1990</v>
      </c>
      <c r="F94" s="65" t="s">
        <v>124</v>
      </c>
      <c r="G94" s="65"/>
      <c r="H94" s="71"/>
      <c r="I94" s="68" t="s">
        <v>103</v>
      </c>
    </row>
    <row r="95" spans="3:9" ht="15.75">
      <c r="C95" s="23">
        <v>10000037055</v>
      </c>
      <c r="D95" s="49">
        <v>90</v>
      </c>
      <c r="E95" s="50">
        <v>1996</v>
      </c>
      <c r="F95" s="65" t="s">
        <v>231</v>
      </c>
      <c r="G95" s="65"/>
      <c r="H95" s="71"/>
      <c r="I95" s="68" t="s">
        <v>103</v>
      </c>
    </row>
    <row r="96" spans="3:9" ht="15.75">
      <c r="C96" s="23">
        <v>10000037074</v>
      </c>
      <c r="D96" s="49">
        <v>91</v>
      </c>
      <c r="E96" s="50">
        <v>1996</v>
      </c>
      <c r="F96" s="65" t="s">
        <v>215</v>
      </c>
      <c r="G96" s="65"/>
      <c r="H96" s="71"/>
      <c r="I96" s="68" t="s">
        <v>103</v>
      </c>
    </row>
    <row r="97" spans="3:9" ht="15.75">
      <c r="C97" s="23">
        <v>10000037093</v>
      </c>
      <c r="D97" s="49">
        <v>92</v>
      </c>
      <c r="E97" s="50">
        <v>1997</v>
      </c>
      <c r="F97" s="65" t="s">
        <v>45</v>
      </c>
      <c r="G97" s="65"/>
      <c r="H97" s="71"/>
      <c r="I97" s="68" t="s">
        <v>103</v>
      </c>
    </row>
    <row r="98" spans="3:9" ht="15.75">
      <c r="C98" s="23">
        <v>10000037112</v>
      </c>
      <c r="D98" s="49">
        <v>93</v>
      </c>
      <c r="E98" s="50">
        <v>1998</v>
      </c>
      <c r="F98" s="65" t="s">
        <v>9</v>
      </c>
      <c r="G98" s="65"/>
      <c r="H98" s="71"/>
      <c r="I98" s="68" t="s">
        <v>103</v>
      </c>
    </row>
    <row r="99" spans="3:9" ht="15.75">
      <c r="C99" s="23">
        <v>10000037131</v>
      </c>
      <c r="D99" s="49">
        <v>94</v>
      </c>
      <c r="E99" s="50">
        <v>1999</v>
      </c>
      <c r="F99" s="65" t="s">
        <v>188</v>
      </c>
      <c r="G99" s="65"/>
      <c r="H99" s="71"/>
      <c r="I99" s="68" t="s">
        <v>103</v>
      </c>
    </row>
    <row r="100" spans="3:9" ht="15.75">
      <c r="C100" s="23">
        <v>10000037150</v>
      </c>
      <c r="D100" s="49">
        <v>95</v>
      </c>
      <c r="E100" s="50">
        <v>1998</v>
      </c>
      <c r="F100" s="65" t="s">
        <v>136</v>
      </c>
      <c r="G100" s="65"/>
      <c r="H100" s="71"/>
      <c r="I100" s="68" t="s">
        <v>103</v>
      </c>
    </row>
    <row r="101" spans="3:9" ht="15.75">
      <c r="C101" s="23">
        <v>10000037169</v>
      </c>
      <c r="D101" s="49">
        <v>96</v>
      </c>
      <c r="E101" s="50">
        <v>1998</v>
      </c>
      <c r="F101" s="65" t="s">
        <v>64</v>
      </c>
      <c r="G101" s="65"/>
      <c r="H101" s="71"/>
      <c r="I101" s="68" t="s">
        <v>103</v>
      </c>
    </row>
    <row r="102" spans="3:9" ht="15.75">
      <c r="C102" s="23">
        <v>10000037188</v>
      </c>
      <c r="D102" s="49">
        <v>97</v>
      </c>
      <c r="E102" s="50">
        <v>1999</v>
      </c>
      <c r="F102" s="65" t="s">
        <v>232</v>
      </c>
      <c r="G102" s="65"/>
      <c r="H102" s="71"/>
      <c r="I102" s="68" t="s">
        <v>103</v>
      </c>
    </row>
    <row r="103" spans="3:9" ht="15.75">
      <c r="C103" s="23">
        <v>10000037207</v>
      </c>
      <c r="D103" s="49">
        <v>98</v>
      </c>
      <c r="E103" s="50">
        <v>1999</v>
      </c>
      <c r="F103" s="65" t="s">
        <v>71</v>
      </c>
      <c r="G103" s="65"/>
      <c r="H103" s="71"/>
      <c r="I103" s="68" t="s">
        <v>103</v>
      </c>
    </row>
    <row r="104" spans="3:9" ht="15.75">
      <c r="C104" s="23">
        <v>10000037226</v>
      </c>
      <c r="D104" s="49">
        <v>99</v>
      </c>
      <c r="E104" s="50">
        <v>1998</v>
      </c>
      <c r="F104" s="65" t="s">
        <v>204</v>
      </c>
      <c r="G104" s="65"/>
      <c r="H104" s="71"/>
      <c r="I104" s="68" t="s">
        <v>103</v>
      </c>
    </row>
    <row r="105" spans="3:9" ht="15.75">
      <c r="C105" s="23">
        <v>10000037245</v>
      </c>
      <c r="D105" s="49">
        <v>100</v>
      </c>
      <c r="E105" s="50">
        <v>1998</v>
      </c>
      <c r="F105" s="65" t="s">
        <v>220</v>
      </c>
      <c r="G105" s="65"/>
      <c r="H105" s="71"/>
      <c r="I105" s="68" t="s">
        <v>103</v>
      </c>
    </row>
    <row r="106" spans="3:9" ht="15.75">
      <c r="C106" s="23">
        <v>10000037264</v>
      </c>
      <c r="D106" s="49">
        <v>101</v>
      </c>
      <c r="E106" s="50">
        <v>1999</v>
      </c>
      <c r="F106" s="65" t="s">
        <v>245</v>
      </c>
      <c r="G106" s="65"/>
      <c r="H106" s="71"/>
      <c r="I106" s="68" t="s">
        <v>103</v>
      </c>
    </row>
    <row r="107" spans="3:9" ht="15.75">
      <c r="C107" s="23">
        <v>10000037283</v>
      </c>
      <c r="D107" s="49">
        <v>102</v>
      </c>
      <c r="E107" s="50">
        <v>2000</v>
      </c>
      <c r="F107" s="65" t="s">
        <v>24</v>
      </c>
      <c r="G107" s="65"/>
      <c r="H107" s="71"/>
      <c r="I107" s="68" t="s">
        <v>103</v>
      </c>
    </row>
    <row r="108" spans="3:9" ht="15.75">
      <c r="C108" s="23">
        <v>10000037302</v>
      </c>
      <c r="D108" s="49">
        <v>103</v>
      </c>
      <c r="E108" s="50">
        <v>1999</v>
      </c>
      <c r="F108" s="65" t="s">
        <v>130</v>
      </c>
      <c r="G108" s="65"/>
      <c r="H108" s="71"/>
      <c r="I108" s="68" t="s">
        <v>103</v>
      </c>
    </row>
    <row r="109" spans="3:9" ht="15.75">
      <c r="C109" s="23">
        <v>10000037321</v>
      </c>
      <c r="D109" s="49">
        <v>104</v>
      </c>
      <c r="E109" s="50">
        <v>2000</v>
      </c>
      <c r="F109" s="65" t="s">
        <v>235</v>
      </c>
      <c r="G109" s="65"/>
      <c r="H109" s="71"/>
      <c r="I109" s="68" t="s">
        <v>103</v>
      </c>
    </row>
    <row r="110" spans="3:9" ht="15.75">
      <c r="C110" s="23">
        <v>10000037340</v>
      </c>
      <c r="D110" s="49">
        <v>105</v>
      </c>
      <c r="E110" s="50">
        <v>1998</v>
      </c>
      <c r="F110" s="65" t="s">
        <v>197</v>
      </c>
      <c r="G110" s="65"/>
      <c r="H110" s="71"/>
      <c r="I110" s="68" t="s">
        <v>103</v>
      </c>
    </row>
    <row r="111" spans="3:9" ht="15.75">
      <c r="C111" s="23">
        <v>10000037359</v>
      </c>
      <c r="D111" s="49">
        <v>106</v>
      </c>
      <c r="E111" s="50">
        <v>1998</v>
      </c>
      <c r="F111" s="65" t="s">
        <v>169</v>
      </c>
      <c r="G111" s="65"/>
      <c r="H111" s="71"/>
      <c r="I111" s="68" t="s">
        <v>103</v>
      </c>
    </row>
    <row r="112" spans="3:9" ht="15.75">
      <c r="C112" s="23">
        <v>10000037378</v>
      </c>
      <c r="D112" s="49">
        <v>107</v>
      </c>
      <c r="E112" s="50">
        <v>2000</v>
      </c>
      <c r="F112" s="65" t="s">
        <v>216</v>
      </c>
      <c r="G112" s="65"/>
      <c r="H112" s="71"/>
      <c r="I112" s="68" t="s">
        <v>103</v>
      </c>
    </row>
    <row r="113" spans="3:9" ht="15.75">
      <c r="C113" s="23">
        <v>10000037397</v>
      </c>
      <c r="D113" s="49">
        <v>108</v>
      </c>
      <c r="E113" s="50">
        <v>2000</v>
      </c>
      <c r="F113" s="65" t="s">
        <v>34</v>
      </c>
      <c r="G113" s="65"/>
      <c r="H113" s="71"/>
      <c r="I113" s="68" t="s">
        <v>103</v>
      </c>
    </row>
    <row r="114" spans="3:9" ht="15.75">
      <c r="C114" s="23">
        <v>10000037416</v>
      </c>
      <c r="D114" s="49">
        <v>109</v>
      </c>
      <c r="E114" s="50">
        <v>2000</v>
      </c>
      <c r="F114" s="65" t="s">
        <v>145</v>
      </c>
      <c r="G114" s="65"/>
      <c r="H114" s="71"/>
      <c r="I114" s="68" t="s">
        <v>103</v>
      </c>
    </row>
    <row r="115" spans="3:9" ht="15.75">
      <c r="C115" s="23">
        <v>10000037435</v>
      </c>
      <c r="D115" s="49">
        <v>110</v>
      </c>
      <c r="E115" s="50">
        <v>2000</v>
      </c>
      <c r="F115" s="65" t="s">
        <v>39</v>
      </c>
      <c r="G115" s="65"/>
      <c r="H115" s="71"/>
      <c r="I115" s="68" t="s">
        <v>103</v>
      </c>
    </row>
    <row r="116" spans="3:9" ht="15.75">
      <c r="C116" s="23">
        <v>10000037454</v>
      </c>
      <c r="D116" s="49">
        <v>111</v>
      </c>
      <c r="E116" s="50">
        <v>2002</v>
      </c>
      <c r="F116" s="65" t="s">
        <v>69</v>
      </c>
      <c r="G116" s="65"/>
      <c r="H116" s="71"/>
      <c r="I116" s="68" t="s">
        <v>103</v>
      </c>
    </row>
    <row r="117" spans="3:9" ht="15.75">
      <c r="C117" s="23">
        <v>10000037473</v>
      </c>
      <c r="D117" s="49">
        <v>112</v>
      </c>
      <c r="E117" s="50">
        <v>1992</v>
      </c>
      <c r="F117" s="65" t="s">
        <v>63</v>
      </c>
      <c r="G117" s="65"/>
      <c r="H117" s="71"/>
      <c r="I117" s="68" t="s">
        <v>103</v>
      </c>
    </row>
    <row r="118" spans="3:9" ht="15.75">
      <c r="C118" s="23">
        <v>10000037492</v>
      </c>
      <c r="D118" s="49">
        <v>113</v>
      </c>
      <c r="E118" s="50">
        <v>2003</v>
      </c>
      <c r="F118" s="65" t="s">
        <v>115</v>
      </c>
      <c r="G118" s="65"/>
      <c r="H118" s="71"/>
      <c r="I118" s="68" t="s">
        <v>103</v>
      </c>
    </row>
    <row r="119" spans="3:9" ht="15.75">
      <c r="C119" s="23">
        <v>10000037511</v>
      </c>
      <c r="D119" s="49">
        <v>114</v>
      </c>
      <c r="E119" s="50">
        <v>2003</v>
      </c>
      <c r="F119" s="65" t="s">
        <v>126</v>
      </c>
      <c r="G119" s="65"/>
      <c r="H119" s="71"/>
      <c r="I119" s="68" t="s">
        <v>103</v>
      </c>
    </row>
    <row r="120" spans="3:9" ht="15.75">
      <c r="C120" s="23">
        <v>10000037530</v>
      </c>
      <c r="D120" s="49">
        <v>115</v>
      </c>
      <c r="E120" s="50">
        <v>2003</v>
      </c>
      <c r="F120" s="65" t="s">
        <v>72</v>
      </c>
      <c r="G120" s="65"/>
      <c r="H120" s="71"/>
      <c r="I120" s="68" t="s">
        <v>103</v>
      </c>
    </row>
    <row r="121" spans="3:9" ht="15.75">
      <c r="C121" s="23">
        <v>10000037549</v>
      </c>
      <c r="D121" s="49">
        <v>116</v>
      </c>
      <c r="E121" s="50">
        <v>2004</v>
      </c>
      <c r="F121" s="65" t="s">
        <v>183</v>
      </c>
      <c r="G121" s="65"/>
      <c r="H121" s="71"/>
      <c r="I121" s="68" t="s">
        <v>103</v>
      </c>
    </row>
    <row r="122" spans="3:9" ht="15.75">
      <c r="C122" s="23">
        <v>10000037568</v>
      </c>
      <c r="D122" s="49">
        <v>117</v>
      </c>
      <c r="E122" s="50">
        <v>1989</v>
      </c>
      <c r="F122" s="65" t="s">
        <v>226</v>
      </c>
      <c r="G122" s="65"/>
      <c r="H122" s="71"/>
      <c r="I122" s="68" t="s">
        <v>103</v>
      </c>
    </row>
    <row r="123" spans="3:9" ht="15.75">
      <c r="C123" s="23">
        <v>10000037587</v>
      </c>
      <c r="D123" s="49">
        <v>118</v>
      </c>
      <c r="E123" s="50">
        <v>2004</v>
      </c>
      <c r="F123" s="65" t="s">
        <v>98</v>
      </c>
      <c r="G123" s="65"/>
      <c r="H123" s="71"/>
      <c r="I123" s="68" t="s">
        <v>103</v>
      </c>
    </row>
    <row r="124" spans="3:9" ht="15.75">
      <c r="C124" s="23">
        <v>10000037606</v>
      </c>
      <c r="D124" s="49">
        <v>119</v>
      </c>
      <c r="E124" s="50">
        <v>2004</v>
      </c>
      <c r="F124" s="65" t="s">
        <v>195</v>
      </c>
      <c r="G124" s="65"/>
      <c r="H124" s="71"/>
      <c r="I124" s="68" t="s">
        <v>103</v>
      </c>
    </row>
    <row r="125" spans="3:9" ht="15.75">
      <c r="C125" s="23">
        <v>10000037625</v>
      </c>
      <c r="D125" s="49">
        <v>121</v>
      </c>
      <c r="E125" s="50">
        <v>2005</v>
      </c>
      <c r="F125" s="65" t="s">
        <v>147</v>
      </c>
      <c r="G125" s="65"/>
      <c r="H125" s="71"/>
      <c r="I125" s="68" t="s">
        <v>103</v>
      </c>
    </row>
    <row r="126" spans="3:9" ht="15.75">
      <c r="C126" s="23">
        <v>10000037644</v>
      </c>
      <c r="D126" s="49">
        <v>120</v>
      </c>
      <c r="E126" s="50">
        <v>2005</v>
      </c>
      <c r="F126" s="65" t="s">
        <v>149</v>
      </c>
      <c r="G126" s="65"/>
      <c r="H126" s="71"/>
      <c r="I126" s="68" t="s">
        <v>103</v>
      </c>
    </row>
    <row r="127" spans="3:9" ht="15.75">
      <c r="C127" s="23">
        <v>10000037663</v>
      </c>
      <c r="D127" s="49">
        <v>122</v>
      </c>
      <c r="E127" s="50">
        <v>2006</v>
      </c>
      <c r="F127" s="65" t="s">
        <v>123</v>
      </c>
      <c r="G127" s="65"/>
      <c r="H127" s="71"/>
      <c r="I127" s="68" t="s">
        <v>103</v>
      </c>
    </row>
    <row r="128" spans="3:9" ht="15.75">
      <c r="C128" s="23">
        <v>10000037682</v>
      </c>
      <c r="D128" s="49">
        <v>123</v>
      </c>
      <c r="E128" s="50">
        <v>2006</v>
      </c>
      <c r="F128" s="65" t="s">
        <v>141</v>
      </c>
      <c r="G128" s="65"/>
      <c r="H128" s="71"/>
      <c r="I128" s="68" t="s">
        <v>103</v>
      </c>
    </row>
    <row r="129" spans="3:9" ht="15.75">
      <c r="C129" s="23">
        <v>10000037701</v>
      </c>
      <c r="D129" s="49">
        <v>124</v>
      </c>
      <c r="E129" s="50">
        <v>2006</v>
      </c>
      <c r="F129" s="65" t="s">
        <v>207</v>
      </c>
      <c r="G129" s="65"/>
      <c r="H129" s="71"/>
      <c r="I129" s="68" t="s">
        <v>103</v>
      </c>
    </row>
    <row r="130" spans="3:9" ht="15.75">
      <c r="C130" s="23">
        <v>10000037720</v>
      </c>
      <c r="D130" s="49">
        <v>125</v>
      </c>
      <c r="E130" s="50">
        <v>2007</v>
      </c>
      <c r="F130" s="65" t="s">
        <v>19</v>
      </c>
      <c r="G130" s="65"/>
      <c r="H130" s="71"/>
      <c r="I130" s="68" t="s">
        <v>103</v>
      </c>
    </row>
    <row r="131" spans="3:9" ht="15.75">
      <c r="C131" s="23">
        <v>10000037739</v>
      </c>
      <c r="D131" s="49">
        <v>126</v>
      </c>
      <c r="E131" s="50">
        <v>2007</v>
      </c>
      <c r="F131" s="65" t="s">
        <v>210</v>
      </c>
      <c r="G131" s="65"/>
      <c r="H131" s="71"/>
      <c r="I131" s="68" t="s">
        <v>103</v>
      </c>
    </row>
    <row r="132" spans="3:9" ht="15.75">
      <c r="C132" s="23">
        <v>10000037758</v>
      </c>
      <c r="D132" s="49">
        <v>127</v>
      </c>
      <c r="E132" s="50">
        <v>2007</v>
      </c>
      <c r="F132" s="65" t="s">
        <v>190</v>
      </c>
      <c r="G132" s="65"/>
      <c r="H132" s="71"/>
      <c r="I132" s="68" t="s">
        <v>103</v>
      </c>
    </row>
    <row r="133" spans="3:9" ht="15.75">
      <c r="C133" s="23">
        <v>10000037777</v>
      </c>
      <c r="D133" s="49">
        <v>128</v>
      </c>
      <c r="E133" s="50">
        <v>2007</v>
      </c>
      <c r="F133" s="65" t="s">
        <v>181</v>
      </c>
      <c r="G133" s="65"/>
      <c r="H133" s="71"/>
      <c r="I133" s="68" t="s">
        <v>103</v>
      </c>
    </row>
    <row r="134" spans="3:9" ht="15.75">
      <c r="C134" s="23">
        <v>10000037815</v>
      </c>
      <c r="D134" s="49">
        <v>130</v>
      </c>
      <c r="E134" s="50">
        <v>2007</v>
      </c>
      <c r="F134" s="65" t="s">
        <v>111</v>
      </c>
      <c r="G134" s="65"/>
      <c r="H134" s="71"/>
      <c r="I134" s="68" t="s">
        <v>103</v>
      </c>
    </row>
    <row r="135" spans="3:9" ht="15.75">
      <c r="C135" s="23">
        <v>10000037834</v>
      </c>
      <c r="D135" s="49">
        <v>131</v>
      </c>
      <c r="E135" s="50">
        <v>2007</v>
      </c>
      <c r="F135" s="65" t="s">
        <v>198</v>
      </c>
      <c r="G135" s="65"/>
      <c r="H135" s="71"/>
      <c r="I135" s="68" t="s">
        <v>103</v>
      </c>
    </row>
    <row r="136" spans="3:9" ht="15.75">
      <c r="C136" s="23">
        <v>10000037853</v>
      </c>
      <c r="D136" s="49">
        <v>132</v>
      </c>
      <c r="E136" s="50">
        <v>2007</v>
      </c>
      <c r="F136" s="65" t="s">
        <v>177</v>
      </c>
      <c r="G136" s="65"/>
      <c r="H136" s="71"/>
      <c r="I136" s="68" t="s">
        <v>103</v>
      </c>
    </row>
    <row r="137" spans="3:9" ht="15.75">
      <c r="C137" s="23">
        <v>10000037872</v>
      </c>
      <c r="D137" s="49">
        <v>133</v>
      </c>
      <c r="E137" s="50">
        <v>2007</v>
      </c>
      <c r="F137" s="65" t="s">
        <v>205</v>
      </c>
      <c r="G137" s="65"/>
      <c r="H137" s="71"/>
      <c r="I137" s="68" t="s">
        <v>103</v>
      </c>
    </row>
    <row r="138" spans="3:9" ht="15.75">
      <c r="C138" s="23">
        <v>10000037891</v>
      </c>
      <c r="D138" s="49">
        <v>134</v>
      </c>
      <c r="E138" s="50">
        <v>2007</v>
      </c>
      <c r="F138" s="65" t="s">
        <v>246</v>
      </c>
      <c r="G138" s="65"/>
      <c r="H138" s="71"/>
      <c r="I138" s="68" t="s">
        <v>103</v>
      </c>
    </row>
    <row r="139" spans="3:9" ht="15.75">
      <c r="C139" s="23">
        <v>10000037910</v>
      </c>
      <c r="D139" s="49">
        <v>135</v>
      </c>
      <c r="E139" s="50">
        <v>2007</v>
      </c>
      <c r="F139" s="65" t="s">
        <v>10</v>
      </c>
      <c r="G139" s="65"/>
      <c r="H139" s="71"/>
      <c r="I139" s="68" t="s">
        <v>103</v>
      </c>
    </row>
    <row r="140" spans="3:9" ht="15.75">
      <c r="C140" s="23">
        <v>10000037929</v>
      </c>
      <c r="D140" s="49">
        <v>136</v>
      </c>
      <c r="E140" s="50">
        <v>2007</v>
      </c>
      <c r="F140" s="65" t="s">
        <v>97</v>
      </c>
      <c r="G140" s="65"/>
      <c r="H140" s="71"/>
      <c r="I140" s="68" t="s">
        <v>103</v>
      </c>
    </row>
    <row r="141" spans="3:9" ht="15.75">
      <c r="C141" s="23">
        <v>10000037948</v>
      </c>
      <c r="D141" s="49">
        <v>137</v>
      </c>
      <c r="E141" s="50">
        <v>2008</v>
      </c>
      <c r="F141" s="65" t="s">
        <v>166</v>
      </c>
      <c r="G141" s="65"/>
      <c r="H141" s="71"/>
      <c r="I141" s="68" t="s">
        <v>103</v>
      </c>
    </row>
    <row r="142" spans="3:9" ht="15.75">
      <c r="C142" s="23">
        <v>10000037967</v>
      </c>
      <c r="D142" s="49">
        <v>138</v>
      </c>
      <c r="E142" s="50">
        <v>2008</v>
      </c>
      <c r="F142" s="65" t="s">
        <v>109</v>
      </c>
      <c r="G142" s="65"/>
      <c r="H142" s="71"/>
      <c r="I142" s="68" t="s">
        <v>103</v>
      </c>
    </row>
    <row r="143" spans="3:9" ht="15.75">
      <c r="C143" s="23">
        <v>10000037986</v>
      </c>
      <c r="D143" s="49">
        <v>139</v>
      </c>
      <c r="E143" s="50">
        <v>2008</v>
      </c>
      <c r="F143" s="65" t="s">
        <v>59</v>
      </c>
      <c r="G143" s="65"/>
      <c r="H143" s="71"/>
      <c r="I143" s="68" t="s">
        <v>103</v>
      </c>
    </row>
    <row r="144" spans="3:9" ht="15.75">
      <c r="C144" s="23">
        <v>10000038005</v>
      </c>
      <c r="D144" s="49">
        <v>140</v>
      </c>
      <c r="E144" s="50">
        <v>2008</v>
      </c>
      <c r="F144" s="65" t="s">
        <v>241</v>
      </c>
      <c r="G144" s="65"/>
      <c r="H144" s="71"/>
      <c r="I144" s="68" t="s">
        <v>103</v>
      </c>
    </row>
    <row r="145" spans="3:9" ht="15.75">
      <c r="C145" s="23">
        <v>10000038024</v>
      </c>
      <c r="D145" s="49">
        <v>141</v>
      </c>
      <c r="E145" s="50">
        <v>2008</v>
      </c>
      <c r="F145" s="65" t="s">
        <v>92</v>
      </c>
      <c r="G145" s="65"/>
      <c r="H145" s="71"/>
      <c r="I145" s="68" t="s">
        <v>103</v>
      </c>
    </row>
    <row r="146" spans="3:9" ht="15.75">
      <c r="C146" s="23">
        <v>10000038043</v>
      </c>
      <c r="D146" s="49">
        <v>142</v>
      </c>
      <c r="E146" s="50">
        <v>2008</v>
      </c>
      <c r="F146" s="65" t="s">
        <v>5</v>
      </c>
      <c r="G146" s="65"/>
      <c r="H146" s="71"/>
      <c r="I146" s="68" t="s">
        <v>103</v>
      </c>
    </row>
    <row r="147" spans="3:9" ht="15.75">
      <c r="C147" s="23">
        <v>10000038062</v>
      </c>
      <c r="D147" s="49">
        <v>143</v>
      </c>
      <c r="E147" s="50">
        <v>2008</v>
      </c>
      <c r="F147" s="65" t="s">
        <v>48</v>
      </c>
      <c r="G147" s="65"/>
      <c r="H147" s="71"/>
      <c r="I147" s="68" t="s">
        <v>103</v>
      </c>
    </row>
    <row r="148" spans="3:9" ht="15.75">
      <c r="C148" s="23">
        <v>10000038081</v>
      </c>
      <c r="D148" s="49">
        <v>144</v>
      </c>
      <c r="E148" s="50">
        <v>2008</v>
      </c>
      <c r="F148" s="65" t="s">
        <v>179</v>
      </c>
      <c r="G148" s="65"/>
      <c r="H148" s="71"/>
      <c r="I148" s="68" t="s">
        <v>103</v>
      </c>
    </row>
    <row r="149" spans="3:9" ht="15.75">
      <c r="C149" s="23">
        <v>10000038100</v>
      </c>
      <c r="D149" s="49">
        <v>145</v>
      </c>
      <c r="E149" s="50">
        <v>2008</v>
      </c>
      <c r="F149" s="65" t="s">
        <v>160</v>
      </c>
      <c r="G149" s="65"/>
      <c r="H149" s="71"/>
      <c r="I149" s="68" t="s">
        <v>103</v>
      </c>
    </row>
    <row r="150" spans="3:9" ht="15.75">
      <c r="C150" s="23">
        <v>10000038119</v>
      </c>
      <c r="D150" s="49">
        <v>146</v>
      </c>
      <c r="E150" s="50">
        <v>2008</v>
      </c>
      <c r="F150" s="65" t="s">
        <v>20</v>
      </c>
      <c r="G150" s="65"/>
      <c r="H150" s="71"/>
      <c r="I150" s="68" t="s">
        <v>103</v>
      </c>
    </row>
    <row r="151" spans="3:9" ht="15.75">
      <c r="C151" s="23">
        <v>10000038157</v>
      </c>
      <c r="D151" s="49">
        <v>147</v>
      </c>
      <c r="E151" s="50">
        <v>1965</v>
      </c>
      <c r="F151" s="65" t="s">
        <v>79</v>
      </c>
      <c r="G151" s="65"/>
      <c r="H151" s="71"/>
      <c r="I151" s="68" t="s">
        <v>103</v>
      </c>
    </row>
    <row r="152" spans="3:9" ht="15.75">
      <c r="C152" s="23">
        <v>10000038176</v>
      </c>
      <c r="D152" s="49">
        <v>148</v>
      </c>
      <c r="E152" s="50">
        <v>2009</v>
      </c>
      <c r="F152" s="65" t="s">
        <v>192</v>
      </c>
      <c r="G152" s="65"/>
      <c r="H152" s="71"/>
      <c r="I152" s="68" t="s">
        <v>103</v>
      </c>
    </row>
    <row r="153" spans="3:9" ht="15.75">
      <c r="C153" s="23">
        <v>10000038195</v>
      </c>
      <c r="D153" s="49">
        <v>149</v>
      </c>
      <c r="E153" s="50">
        <v>2009</v>
      </c>
      <c r="F153" s="65" t="s">
        <v>104</v>
      </c>
      <c r="G153" s="65"/>
      <c r="H153" s="71"/>
      <c r="I153" s="68" t="s">
        <v>103</v>
      </c>
    </row>
    <row r="154" spans="3:9" ht="15.75">
      <c r="C154" s="23">
        <v>10000038214</v>
      </c>
      <c r="D154" s="49">
        <v>18</v>
      </c>
      <c r="E154" s="50">
        <v>1970</v>
      </c>
      <c r="F154" s="65" t="s">
        <v>102</v>
      </c>
      <c r="G154" s="65"/>
      <c r="H154" s="71"/>
      <c r="I154" s="68" t="s">
        <v>103</v>
      </c>
    </row>
    <row r="155" spans="3:9" ht="15.75">
      <c r="C155" s="23">
        <v>10000079177</v>
      </c>
      <c r="D155" s="49">
        <v>150</v>
      </c>
      <c r="E155" s="50">
        <v>2010</v>
      </c>
      <c r="F155" s="65" t="s">
        <v>85</v>
      </c>
      <c r="G155" s="65"/>
      <c r="H155" s="71"/>
      <c r="I155" s="68" t="s">
        <v>103</v>
      </c>
    </row>
    <row r="156" spans="3:9" ht="15.75">
      <c r="C156" s="23">
        <v>10000079196</v>
      </c>
      <c r="D156" s="49">
        <v>151</v>
      </c>
      <c r="E156" s="50">
        <v>2010</v>
      </c>
      <c r="F156" s="65" t="s">
        <v>161</v>
      </c>
      <c r="G156" s="65"/>
      <c r="H156" s="71"/>
      <c r="I156" s="68" t="s">
        <v>103</v>
      </c>
    </row>
    <row r="157" spans="3:9" ht="15.75">
      <c r="C157" s="23">
        <v>10000079215</v>
      </c>
      <c r="D157" s="49">
        <v>153</v>
      </c>
      <c r="E157" s="50">
        <v>2011</v>
      </c>
      <c r="F157" s="65" t="s">
        <v>114</v>
      </c>
      <c r="G157" s="65"/>
      <c r="H157" s="71"/>
      <c r="I157" s="68" t="s">
        <v>103</v>
      </c>
    </row>
    <row r="158" spans="3:9" ht="15.75">
      <c r="C158" s="23">
        <v>10000079367</v>
      </c>
      <c r="D158" s="49">
        <v>152</v>
      </c>
      <c r="E158" s="50">
        <v>2011</v>
      </c>
      <c r="F158" s="65" t="s">
        <v>242</v>
      </c>
      <c r="G158" s="65"/>
      <c r="H158" s="71"/>
      <c r="I158" s="68" t="s">
        <v>103</v>
      </c>
    </row>
    <row r="159" spans="3:9" ht="15.75">
      <c r="C159" s="23">
        <v>10000079386</v>
      </c>
      <c r="D159" s="49">
        <v>154</v>
      </c>
      <c r="E159" s="50">
        <v>2011</v>
      </c>
      <c r="F159" s="65" t="s">
        <v>60</v>
      </c>
      <c r="G159" s="65"/>
      <c r="H159" s="71"/>
      <c r="I159" s="68" t="s">
        <v>103</v>
      </c>
    </row>
    <row r="160" spans="3:9" ht="15.75">
      <c r="C160" s="23">
        <v>10000079405</v>
      </c>
      <c r="D160" s="49">
        <v>155</v>
      </c>
      <c r="E160" s="50">
        <v>2011</v>
      </c>
      <c r="F160" s="65" t="s">
        <v>185</v>
      </c>
      <c r="G160" s="65"/>
      <c r="H160" s="71"/>
      <c r="I160" s="68" t="s">
        <v>103</v>
      </c>
    </row>
    <row r="161" spans="3:9" ht="15.75">
      <c r="C161" s="23">
        <v>10000079704</v>
      </c>
      <c r="D161" s="49">
        <v>159</v>
      </c>
      <c r="E161" s="50">
        <v>2011</v>
      </c>
      <c r="F161" s="65" t="s">
        <v>221</v>
      </c>
      <c r="G161" s="65"/>
      <c r="H161" s="71"/>
      <c r="I161" s="68" t="s">
        <v>103</v>
      </c>
    </row>
    <row r="162" spans="3:9" ht="15.75">
      <c r="C162" s="23">
        <v>10000079852</v>
      </c>
      <c r="D162" s="49">
        <v>160</v>
      </c>
      <c r="E162" s="50">
        <v>2011</v>
      </c>
      <c r="F162" s="65" t="s">
        <v>199</v>
      </c>
      <c r="G162" s="65"/>
      <c r="H162" s="71"/>
      <c r="I162" s="68" t="s">
        <v>103</v>
      </c>
    </row>
    <row r="163" spans="3:9" ht="15.75">
      <c r="C163" s="23">
        <v>10000080019</v>
      </c>
      <c r="D163" s="49">
        <v>162</v>
      </c>
      <c r="E163" s="50">
        <v>2011</v>
      </c>
      <c r="F163" s="65" t="s">
        <v>152</v>
      </c>
      <c r="G163" s="65"/>
      <c r="H163" s="71"/>
      <c r="I163" s="68" t="s">
        <v>103</v>
      </c>
    </row>
    <row r="164" spans="3:9" ht="15.75">
      <c r="C164" s="23">
        <v>10000082116</v>
      </c>
      <c r="D164" s="49">
        <v>163</v>
      </c>
      <c r="E164" s="50">
        <v>2011</v>
      </c>
      <c r="F164" s="65" t="s">
        <v>16</v>
      </c>
      <c r="G164" s="65"/>
      <c r="H164" s="71"/>
      <c r="I164" s="68" t="s">
        <v>103</v>
      </c>
    </row>
    <row r="165" spans="3:9" ht="15.75">
      <c r="C165" s="23">
        <v>10000082135</v>
      </c>
      <c r="D165" s="49">
        <v>164</v>
      </c>
      <c r="E165" s="50">
        <v>2011</v>
      </c>
      <c r="F165" s="65" t="s">
        <v>178</v>
      </c>
      <c r="G165" s="65"/>
      <c r="H165" s="71"/>
      <c r="I165" s="68" t="s">
        <v>103</v>
      </c>
    </row>
    <row r="166" spans="3:9" ht="15.75">
      <c r="C166" s="23">
        <v>10000082154</v>
      </c>
      <c r="D166" s="49">
        <v>165</v>
      </c>
      <c r="E166" s="50">
        <v>2011</v>
      </c>
      <c r="F166" s="65" t="s">
        <v>159</v>
      </c>
      <c r="G166" s="65"/>
      <c r="H166" s="71"/>
      <c r="I166" s="68" t="s">
        <v>103</v>
      </c>
    </row>
    <row r="167" spans="3:9" ht="15.75">
      <c r="C167" s="23">
        <v>10000082192</v>
      </c>
      <c r="D167" s="49">
        <v>166</v>
      </c>
      <c r="E167" s="50">
        <v>2011</v>
      </c>
      <c r="F167" s="65" t="s">
        <v>112</v>
      </c>
      <c r="G167" s="65"/>
      <c r="H167" s="71"/>
      <c r="I167" s="68" t="s">
        <v>103</v>
      </c>
    </row>
    <row r="168" spans="3:9" ht="15.75">
      <c r="C168" s="23">
        <v>10000082211</v>
      </c>
      <c r="D168" s="49">
        <v>167</v>
      </c>
      <c r="E168" s="50">
        <v>2011</v>
      </c>
      <c r="F168" s="65" t="s">
        <v>132</v>
      </c>
      <c r="G168" s="65"/>
      <c r="H168" s="71"/>
      <c r="I168" s="68" t="s">
        <v>103</v>
      </c>
    </row>
    <row r="169" spans="3:9" ht="15.75">
      <c r="C169" s="23">
        <v>10000082230</v>
      </c>
      <c r="D169" s="49">
        <v>168</v>
      </c>
      <c r="E169" s="50">
        <v>2011</v>
      </c>
      <c r="F169" s="65" t="s">
        <v>67</v>
      </c>
      <c r="G169" s="65"/>
      <c r="H169" s="71"/>
      <c r="I169" s="68" t="s">
        <v>103</v>
      </c>
    </row>
    <row r="170" spans="3:9" ht="15.75">
      <c r="C170" s="23">
        <v>10000082249</v>
      </c>
      <c r="D170" s="49">
        <v>169</v>
      </c>
      <c r="E170" s="50">
        <v>2011</v>
      </c>
      <c r="F170" s="65" t="s">
        <v>180</v>
      </c>
      <c r="G170" s="65"/>
      <c r="H170" s="71"/>
      <c r="I170" s="68" t="s">
        <v>103</v>
      </c>
    </row>
    <row r="171" spans="3:9" ht="15.75">
      <c r="C171" s="23">
        <v>10000082976</v>
      </c>
      <c r="D171" s="49">
        <v>129</v>
      </c>
      <c r="E171" s="50">
        <v>2015</v>
      </c>
      <c r="F171" s="65" t="s">
        <v>143</v>
      </c>
      <c r="G171" s="65"/>
      <c r="H171" s="71"/>
      <c r="I171" s="68" t="s">
        <v>103</v>
      </c>
    </row>
    <row r="172" spans="3:9" ht="15.75">
      <c r="C172" s="23">
        <v>10000082995</v>
      </c>
      <c r="D172" s="49">
        <v>156</v>
      </c>
      <c r="E172" s="50">
        <v>2013</v>
      </c>
      <c r="F172" s="65" t="s">
        <v>244</v>
      </c>
      <c r="G172" s="65"/>
      <c r="H172" s="71"/>
      <c r="I172" s="68" t="s">
        <v>103</v>
      </c>
    </row>
    <row r="173" spans="3:9" ht="15.75">
      <c r="C173" s="23">
        <v>10000083014</v>
      </c>
      <c r="D173" s="49">
        <v>157</v>
      </c>
      <c r="E173" s="50">
        <v>2005</v>
      </c>
      <c r="F173" s="65" t="s">
        <v>233</v>
      </c>
      <c r="G173" s="65"/>
      <c r="H173" s="71"/>
      <c r="I173" s="68" t="s">
        <v>103</v>
      </c>
    </row>
    <row r="174" spans="3:9" ht="15.75">
      <c r="C174" s="23">
        <v>10000083052</v>
      </c>
      <c r="D174" s="49">
        <v>158</v>
      </c>
      <c r="E174" s="50">
        <v>2005</v>
      </c>
      <c r="F174" s="65" t="s">
        <v>77</v>
      </c>
      <c r="G174" s="65"/>
      <c r="H174" s="71"/>
      <c r="I174" s="68" t="s">
        <v>103</v>
      </c>
    </row>
    <row r="175" spans="3:9" ht="15.75">
      <c r="C175" s="23">
        <v>10000083071</v>
      </c>
      <c r="D175" s="49">
        <v>161</v>
      </c>
      <c r="E175" s="50">
        <v>2005</v>
      </c>
      <c r="F175" s="65" t="s">
        <v>28</v>
      </c>
      <c r="G175" s="65"/>
      <c r="H175" s="71"/>
      <c r="I175" s="68" t="s">
        <v>103</v>
      </c>
    </row>
    <row r="176" spans="3:9" ht="15.75">
      <c r="C176" s="23">
        <v>10000083074</v>
      </c>
      <c r="D176" s="49">
        <v>172</v>
      </c>
      <c r="E176" s="50">
        <v>2015</v>
      </c>
      <c r="F176" s="65" t="s">
        <v>129</v>
      </c>
      <c r="G176" s="65"/>
      <c r="H176" s="71"/>
      <c r="I176" s="68" t="s">
        <v>103</v>
      </c>
    </row>
    <row r="177" spans="3:9" ht="15.75">
      <c r="C177" s="23">
        <v>10000083072</v>
      </c>
      <c r="D177" s="49">
        <v>170</v>
      </c>
      <c r="E177" s="50">
        <v>2015</v>
      </c>
      <c r="F177" s="65" t="s">
        <v>54</v>
      </c>
      <c r="G177" s="65"/>
      <c r="H177" s="71"/>
      <c r="I177" s="68" t="s">
        <v>103</v>
      </c>
    </row>
    <row r="178" spans="3:9" ht="16.5" thickBot="1">
      <c r="C178" s="20">
        <v>10000083073</v>
      </c>
      <c r="D178" s="51">
        <v>171</v>
      </c>
      <c r="E178" s="52">
        <v>2009</v>
      </c>
      <c r="F178" s="66" t="s">
        <v>171</v>
      </c>
      <c r="G178" s="66"/>
      <c r="H178" s="72"/>
      <c r="I178" s="69" t="s">
        <v>103</v>
      </c>
    </row>
    <row r="179" ht="15.75" thickTop="1"/>
    <row r="180" spans="3:8" ht="30" customHeight="1">
      <c r="C180" s="24"/>
      <c r="D180" s="24"/>
      <c r="E180" s="24" t="str">
        <f>"Итого на 01.01."&amp;YEAR_TO+1&amp;" г."</f>
        <v>Итого на 01.01.2101 г.</v>
      </c>
      <c r="F180" s="63" t="s">
        <v>33</v>
      </c>
      <c r="G180" s="4" t="s">
        <v>11</v>
      </c>
      <c r="H180" s="4"/>
    </row>
    <row r="181" ht="15">
      <c r="F181" s="29" t="s">
        <v>186</v>
      </c>
    </row>
    <row r="182" ht="9.75" customHeight="1"/>
    <row r="183" spans="3:8" ht="30" customHeight="1">
      <c r="C183" s="30"/>
      <c r="D183" s="30"/>
      <c r="E183" s="24" t="str">
        <f>"в т.ч. поступило за "&amp;YEAR_TO+0&amp;" г."</f>
        <v>в т.ч. поступило за 2100 г.</v>
      </c>
      <c r="F183" s="63" t="s">
        <v>213</v>
      </c>
      <c r="G183" s="4" t="s">
        <v>11</v>
      </c>
      <c r="H183" s="4"/>
    </row>
    <row r="184" ht="20.25" customHeight="1">
      <c r="F184" s="29" t="s">
        <v>186</v>
      </c>
    </row>
    <row r="185" spans="3:8" ht="30" customHeight="1">
      <c r="C185" s="24"/>
      <c r="D185" s="24"/>
      <c r="E185" s="24" t="str">
        <f>"Выбыло за "&amp;YEAR_TO+0&amp;" г."</f>
        <v>Выбыло за 2100 г.</v>
      </c>
      <c r="F185" s="63" t="s">
        <v>213</v>
      </c>
      <c r="G185" s="4" t="s">
        <v>11</v>
      </c>
      <c r="H185" s="4"/>
    </row>
    <row r="186" ht="15">
      <c r="F186" s="29" t="s">
        <v>186</v>
      </c>
    </row>
    <row r="188" spans="5:7" ht="15.75">
      <c r="E188" s="61" t="s">
        <v>120</v>
      </c>
      <c r="F188" s="28"/>
      <c r="G188" t="s">
        <v>139</v>
      </c>
    </row>
    <row r="189" ht="15.75">
      <c r="E189" s="62"/>
    </row>
    <row r="190" spans="5:6" ht="15.75">
      <c r="E190" s="62" t="s">
        <v>151</v>
      </c>
      <c r="F190" s="60">
        <f>TODAY()</f>
        <v>0</v>
      </c>
    </row>
  </sheetData>
  <mergeCells count="1">
    <mergeCell ref="C2:I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/>
  <headerFooter alignWithMargins="0">
    <oddFooter>&amp;LСписок фондов&amp;C&amp;P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1"/>
  <sheetViews>
    <sheetView workbookViewId="0" topLeftCell="A11"/>
  </sheetViews>
  <sheetFormatPr defaultColWidth="9.140625" defaultRowHeight="15"/>
  <cols>
    <col min="2" max="2" width="22.00390625" style="0" customWidth="1"/>
    <col min="3" max="3" width="105.421875" style="0" customWidth="1"/>
    <col min="4" max="4" width="52.00390625" style="0" customWidth="1"/>
    <col min="5" max="5" width="43.28125" style="0" customWidth="1"/>
  </cols>
  <sheetData>
    <row r="2" ht="16.5" thickBot="1">
      <c r="B2" s="4" t="s">
        <v>247</v>
      </c>
    </row>
    <row r="3" spans="2:4" ht="210.75" thickBot="1">
      <c r="B3" s="81" t="s">
        <v>57</v>
      </c>
      <c r="C3" s="82" t="s">
        <v>172</v>
      </c>
      <c r="D3" t="s">
        <v>131</v>
      </c>
    </row>
    <row r="4" spans="2:3" ht="15.75" thickBot="1">
      <c r="B4" s="83" t="s">
        <v>18</v>
      </c>
      <c r="C4" s="84" t="s">
        <v>30</v>
      </c>
    </row>
    <row r="5" ht="27.75" customHeight="1" thickBot="1">
      <c r="B5" s="4" t="s">
        <v>212</v>
      </c>
    </row>
    <row r="6" spans="2:4" s="55" customFormat="1" ht="33.75" customHeight="1" thickBot="1">
      <c r="B6" s="53" t="str">
        <f>"Итого на 01.01."&amp;YEAR_TO+1&amp;" г."</f>
        <v>Итого на 01.01.2101 г.</v>
      </c>
      <c r="C6" s="54" t="str">
        <f>"SELECT "&amp;FUND_COUNT_ALL-FUND_COUNT_RETIRED_ALL&amp;"  as QtyRows "</f>
        <v>SELECT 0  as QtyRows </v>
      </c>
      <c r="D6" s="57"/>
    </row>
    <row r="7" spans="2:4" s="55" customFormat="1" ht="29.25" customHeight="1" thickBot="1">
      <c r="B7" s="58" t="s">
        <v>156</v>
      </c>
      <c r="C7" s="59" t="str">
        <f>"SELECT "&amp;FUND_COUNT_RETIRED&amp;"  as QtyRows "</f>
        <v>SELECT 0  as QtyRows </v>
      </c>
      <c r="D7" s="56"/>
    </row>
    <row r="8" spans="2:3" ht="27.75" customHeight="1" thickBot="1">
      <c r="B8" s="3" t="s">
        <v>227</v>
      </c>
      <c r="C8" s="27" t="str">
        <f>"SELECT "&amp;FUND_COUNT_RECEIPT&amp;" AS QtyRows"</f>
        <v>SELECT 0 AS QtyRows</v>
      </c>
    </row>
    <row r="10" spans="2:4" ht="15.75" thickBot="1">
      <c r="B10" t="s">
        <v>154</v>
      </c>
      <c r="D10" t="s">
        <v>187</v>
      </c>
    </row>
    <row r="11" spans="2:5" ht="189" customHeight="1" thickBot="1">
      <c r="B11" s="3" t="s">
        <v>202</v>
      </c>
      <c r="C11" s="1" t="s">
        <v>146</v>
      </c>
      <c r="D11" s="1" t="s">
        <v>68</v>
      </c>
      <c r="E11" s="1" t="s">
        <v>23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22.00390625" style="0" customWidth="1"/>
    <col min="6" max="6" width="27.421875" style="0" customWidth="1"/>
    <col min="7" max="7" width="23.00390625" style="0" customWidth="1"/>
    <col min="8" max="8" width="28.7109375" style="0" customWidth="1"/>
    <col min="9" max="9" width="12.8515625" style="0" customWidth="1"/>
  </cols>
  <sheetData>
    <row r="1" ht="15">
      <c r="A1">
        <v>5</v>
      </c>
    </row>
    <row r="2" ht="15.75" thickBot="1">
      <c r="C2" s="31" t="s">
        <v>153</v>
      </c>
    </row>
    <row r="3" spans="3:6" ht="34.5" customHeight="1" thickBot="1">
      <c r="C3" s="32" t="s">
        <v>240</v>
      </c>
      <c r="D3" s="33" t="s">
        <v>90</v>
      </c>
      <c r="E3" s="33" t="s">
        <v>89</v>
      </c>
      <c r="F3" s="34" t="s">
        <v>4</v>
      </c>
    </row>
    <row r="4" spans="3:6" ht="17.25" customHeight="1" thickBot="1">
      <c r="C4" s="33">
        <v>1</v>
      </c>
      <c r="D4" s="33">
        <v>2</v>
      </c>
      <c r="E4" s="34">
        <v>3</v>
      </c>
      <c r="F4" s="34">
        <v>4</v>
      </c>
    </row>
    <row r="5" spans="3:10" ht="15">
      <c r="C5" s="35" t="s">
        <v>116</v>
      </c>
      <c r="D5" s="45">
        <v>21916</v>
      </c>
      <c r="E5" s="36" t="s">
        <v>81</v>
      </c>
      <c r="F5" s="36"/>
      <c r="I5" t="s">
        <v>22</v>
      </c>
      <c r="J5" s="2">
        <v>0</v>
      </c>
    </row>
    <row r="6" spans="3:6" ht="17.25" customHeight="1">
      <c r="C6" s="37" t="s">
        <v>209</v>
      </c>
      <c r="D6" s="44">
        <v>41275</v>
      </c>
      <c r="E6" s="39" t="s">
        <v>81</v>
      </c>
      <c r="F6" s="39"/>
    </row>
    <row r="7" spans="3:6" ht="15" customHeight="1">
      <c r="C7" s="40" t="s">
        <v>18</v>
      </c>
      <c r="D7" s="38">
        <v>10000000001</v>
      </c>
      <c r="E7" s="39" t="s">
        <v>81</v>
      </c>
      <c r="F7" s="39"/>
    </row>
    <row r="8" spans="3:6" ht="15" customHeight="1">
      <c r="C8" s="40" t="s">
        <v>167</v>
      </c>
      <c r="D8" s="38" t="s">
        <v>99</v>
      </c>
      <c r="E8" s="39" t="s">
        <v>208</v>
      </c>
      <c r="F8" s="39" t="s">
        <v>144</v>
      </c>
    </row>
    <row r="9" spans="3:6" ht="15" customHeight="1">
      <c r="C9" s="40" t="s">
        <v>170</v>
      </c>
      <c r="D9" s="38">
        <v>1800</v>
      </c>
      <c r="E9" s="39" t="s">
        <v>81</v>
      </c>
      <c r="F9" s="39"/>
    </row>
    <row r="10" spans="3:6" ht="15" customHeight="1">
      <c r="C10" s="40" t="s">
        <v>2</v>
      </c>
      <c r="D10" s="38" t="s">
        <v>117</v>
      </c>
      <c r="E10" s="39" t="s">
        <v>162</v>
      </c>
      <c r="F10" s="39"/>
    </row>
    <row r="11" spans="3:6" ht="15" customHeight="1">
      <c r="C11" s="74" t="s">
        <v>57</v>
      </c>
      <c r="D11" s="75" t="s">
        <v>95</v>
      </c>
      <c r="E11" s="39" t="s">
        <v>144</v>
      </c>
      <c r="F11" s="39" t="s">
        <v>144</v>
      </c>
    </row>
    <row r="12" spans="3:6" ht="15" customHeight="1">
      <c r="C12" s="40" t="s">
        <v>42</v>
      </c>
      <c r="D12" s="38" t="s">
        <v>81</v>
      </c>
      <c r="E12" s="39" t="s">
        <v>81</v>
      </c>
      <c r="F12" s="39" t="s">
        <v>81</v>
      </c>
    </row>
    <row r="13" spans="3:6" ht="15" customHeight="1" thickBot="1">
      <c r="C13" s="41"/>
      <c r="D13" s="42"/>
      <c r="E13" s="43"/>
      <c r="F13" s="43"/>
    </row>
    <row r="14" ht="15" customHeight="1"/>
    <row r="15" spans="3:4" ht="15" customHeight="1">
      <c r="C15" t="s">
        <v>174</v>
      </c>
      <c r="D15" s="2"/>
    </row>
    <row r="16" spans="3:4" ht="15" customHeight="1" thickBot="1">
      <c r="C16" s="31" t="s">
        <v>164</v>
      </c>
      <c r="D16" s="55"/>
    </row>
    <row r="17" spans="3:5" ht="26.25" customHeight="1">
      <c r="C17" s="35" t="s">
        <v>37</v>
      </c>
      <c r="D17" s="73">
        <f>COUNTA(FUND_COUNT_ALL_ROWS)</f>
        <v>172</v>
      </c>
      <c r="E17" s="78" t="s">
        <v>52</v>
      </c>
    </row>
    <row r="18" spans="3:5" ht="15" customHeight="1">
      <c r="C18" s="74" t="s">
        <v>62</v>
      </c>
      <c r="D18" s="75">
        <f>COUNTIF(FUND_COUNT_RETIRED_ROWS,YEAR_TO)</f>
        <v>0</v>
      </c>
      <c r="E18" s="79" t="s">
        <v>86</v>
      </c>
    </row>
    <row r="19" spans="3:5" ht="15" customHeight="1">
      <c r="C19" s="74" t="s">
        <v>128</v>
      </c>
      <c r="D19" s="75">
        <f>COUNTIF(FUND_COUNT_ALL_ROWS,YEAR_TO)</f>
        <v>0</v>
      </c>
      <c r="E19" s="79" t="s">
        <v>184</v>
      </c>
    </row>
    <row r="20" spans="3:5" ht="15" customHeight="1" thickBot="1">
      <c r="C20" s="76"/>
      <c r="D20" s="77">
        <f>COUNTA(FUND_COUNT_RETIRED_ROWS)</f>
        <v>0</v>
      </c>
      <c r="E20" s="80" t="s">
        <v>76</v>
      </c>
    </row>
    <row r="21" ht="33.75" customHeight="1" thickBot="1"/>
    <row r="22" spans="2:8" ht="32.25" customHeight="1" thickBot="1" thickTop="1">
      <c r="B22" s="13" t="s">
        <v>108</v>
      </c>
      <c r="C22" s="13" t="s">
        <v>125</v>
      </c>
      <c r="D22" s="13" t="s">
        <v>165</v>
      </c>
      <c r="E22" s="13" t="s">
        <v>87</v>
      </c>
      <c r="F22" s="13" t="s">
        <v>70</v>
      </c>
      <c r="G22" s="13" t="s">
        <v>155</v>
      </c>
      <c r="H22" s="13"/>
    </row>
    <row r="23" spans="2:8" ht="15" customHeight="1" thickBot="1" thickTop="1">
      <c r="B23" s="13">
        <v>1</v>
      </c>
      <c r="C23" s="13">
        <v>2</v>
      </c>
      <c r="D23" s="13">
        <v>3</v>
      </c>
      <c r="E23" s="13">
        <v>4</v>
      </c>
      <c r="F23" s="13">
        <v>5</v>
      </c>
      <c r="G23" s="13">
        <v>6</v>
      </c>
      <c r="H23" s="13"/>
    </row>
    <row r="24" spans="2:8" ht="15.75" thickTop="1">
      <c r="B24" s="26">
        <v>5</v>
      </c>
      <c r="C24" s="25" t="s">
        <v>57</v>
      </c>
      <c r="D24" s="6" t="s">
        <v>150</v>
      </c>
      <c r="E24" s="15" t="s">
        <v>224</v>
      </c>
      <c r="F24" s="15" t="s">
        <v>218</v>
      </c>
      <c r="G24" s="14" t="s">
        <v>29</v>
      </c>
      <c r="H24" s="5"/>
    </row>
    <row r="25" spans="2:8" ht="15">
      <c r="B25" s="26">
        <v>5</v>
      </c>
      <c r="C25" s="25" t="s">
        <v>18</v>
      </c>
      <c r="D25" s="6" t="s">
        <v>46</v>
      </c>
      <c r="E25" s="15" t="s">
        <v>224</v>
      </c>
      <c r="F25" s="15" t="s">
        <v>81</v>
      </c>
      <c r="G25" s="15" t="s">
        <v>29</v>
      </c>
      <c r="H25" s="11"/>
    </row>
    <row r="26" spans="2:8" ht="15">
      <c r="B26" s="26">
        <v>0</v>
      </c>
      <c r="C26" s="25" t="s">
        <v>91</v>
      </c>
      <c r="D26" s="6" t="s">
        <v>21</v>
      </c>
      <c r="E26" s="15" t="s">
        <v>224</v>
      </c>
      <c r="F26" s="15" t="s">
        <v>218</v>
      </c>
      <c r="G26" s="15" t="s">
        <v>29</v>
      </c>
      <c r="H26" s="11"/>
    </row>
    <row r="27" spans="2:8" ht="15">
      <c r="B27" s="26">
        <v>0</v>
      </c>
      <c r="C27" s="25" t="s">
        <v>58</v>
      </c>
      <c r="D27" s="6" t="s">
        <v>25</v>
      </c>
      <c r="E27" s="15" t="s">
        <v>189</v>
      </c>
      <c r="F27" s="15" t="s">
        <v>81</v>
      </c>
      <c r="G27" s="15" t="s">
        <v>29</v>
      </c>
      <c r="H27" s="11"/>
    </row>
    <row r="28" spans="2:8" ht="15">
      <c r="B28" s="26">
        <v>0</v>
      </c>
      <c r="C28" s="25" t="s">
        <v>35</v>
      </c>
      <c r="D28" s="6" t="s">
        <v>1</v>
      </c>
      <c r="E28" s="15" t="s">
        <v>189</v>
      </c>
      <c r="F28" s="15" t="s">
        <v>81</v>
      </c>
      <c r="G28" s="15" t="s">
        <v>29</v>
      </c>
      <c r="H28" s="11"/>
    </row>
    <row r="29" spans="2:8" ht="15">
      <c r="B29" s="26">
        <v>0</v>
      </c>
      <c r="C29" s="25" t="s">
        <v>135</v>
      </c>
      <c r="D29" s="6" t="s">
        <v>17</v>
      </c>
      <c r="E29" s="15" t="s">
        <v>189</v>
      </c>
      <c r="F29" s="15" t="s">
        <v>81</v>
      </c>
      <c r="G29" s="15" t="s">
        <v>29</v>
      </c>
      <c r="H29" s="11"/>
    </row>
    <row r="30" spans="2:8" ht="15">
      <c r="B30" s="26">
        <v>0</v>
      </c>
      <c r="C30" s="25" t="s">
        <v>42</v>
      </c>
      <c r="D30" s="6" t="s">
        <v>81</v>
      </c>
      <c r="E30" s="6" t="s">
        <v>81</v>
      </c>
      <c r="F30" s="15"/>
      <c r="G30" s="15"/>
      <c r="H30" s="11"/>
    </row>
    <row r="31" spans="2:8" ht="15">
      <c r="B31" s="26"/>
      <c r="C31" s="25"/>
      <c r="D31" s="6"/>
      <c r="E31" s="6"/>
      <c r="F31" s="16"/>
      <c r="G31" s="16"/>
      <c r="H31" s="7"/>
    </row>
    <row r="32" spans="2:8" ht="15">
      <c r="B32" s="26"/>
      <c r="C32" s="25"/>
      <c r="D32" s="6"/>
      <c r="E32" s="6"/>
      <c r="F32" s="17"/>
      <c r="G32" s="17"/>
      <c r="H32" s="12"/>
    </row>
    <row r="33" spans="2:8" ht="15.75" thickBot="1">
      <c r="B33" s="8"/>
      <c r="C33" s="8"/>
      <c r="D33" s="9"/>
      <c r="E33" s="18"/>
      <c r="F33" s="18"/>
      <c r="G33" s="18"/>
      <c r="H33" s="10"/>
    </row>
    <row r="3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2012-05-04T12:50:54Z</cp:lastPrinted>
  <dcterms:created xsi:type="dcterms:W3CDTF">2012-04-04T06:49:07Z</dcterms:created>
  <dcterms:modified xsi:type="dcterms:W3CDTF">2013-01-17T12:25:58Z</dcterms:modified>
  <cp:category/>
  <cp:version/>
  <cp:contentType/>
  <cp:contentStatus/>
</cp:coreProperties>
</file>